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1.Primary" sheetId="1" r:id="rId1"/>
    <sheet name="2.Trading" sheetId="2" r:id="rId2"/>
    <sheet name="3.Top 10" sheetId="3" r:id="rId3"/>
  </sheets>
  <definedNames>
    <definedName name="_xlnm.Print_Area" localSheetId="1">'2.Trading'!$A$1:$G$50</definedName>
    <definedName name="_xlnm.Print_Area" localSheetId="2">'3.Top 10'!$A$1:$L$49</definedName>
  </definedNames>
  <calcPr calcMode="manual" fullCalcOnLoad="1"/>
</workbook>
</file>

<file path=xl/sharedStrings.xml><?xml version="1.0" encoding="utf-8"?>
<sst xmlns="http://schemas.openxmlformats.org/spreadsheetml/2006/main" count="280" uniqueCount="156">
  <si>
    <t>Q1</t>
  </si>
  <si>
    <t>Q2</t>
  </si>
  <si>
    <t>Q3</t>
  </si>
  <si>
    <t xml:space="preserve">Total </t>
  </si>
  <si>
    <t xml:space="preserve">(1) Government Debt Securities </t>
  </si>
  <si>
    <t xml:space="preserve">     Domestic</t>
  </si>
  <si>
    <t xml:space="preserve">   Government Bond</t>
  </si>
  <si>
    <t xml:space="preserve">   State enterprise Bond</t>
  </si>
  <si>
    <t xml:space="preserve">   -   Guaranteed</t>
  </si>
  <si>
    <t xml:space="preserve">   -   Non-Guaranteed</t>
  </si>
  <si>
    <t xml:space="preserve">   BoT/FIDF/PLMO Bond</t>
  </si>
  <si>
    <t>Sub Total (1)</t>
  </si>
  <si>
    <t>(2) Corporate Debt Securities</t>
  </si>
  <si>
    <t xml:space="preserve">    Domestic</t>
  </si>
  <si>
    <t xml:space="preserve">      -   Secured</t>
  </si>
  <si>
    <t xml:space="preserve">      -   Unsecured</t>
  </si>
  <si>
    <t xml:space="preserve">      -   Subordinated</t>
  </si>
  <si>
    <t xml:space="preserve">      -   Convertible</t>
  </si>
  <si>
    <t>Total</t>
  </si>
  <si>
    <t xml:space="preserve">    Offshore</t>
  </si>
  <si>
    <t xml:space="preserve">     -   Secured</t>
  </si>
  <si>
    <t xml:space="preserve">     -   Unsecured</t>
  </si>
  <si>
    <t xml:space="preserve"> Total</t>
  </si>
  <si>
    <t>Sub Total  (2)</t>
  </si>
  <si>
    <t>Outstanding</t>
  </si>
  <si>
    <t>-</t>
  </si>
  <si>
    <t>T-Bills</t>
  </si>
  <si>
    <t xml:space="preserve">    T-Bills</t>
  </si>
  <si>
    <t>2. Secondary market</t>
  </si>
  <si>
    <t xml:space="preserve">Government </t>
  </si>
  <si>
    <t>State enterprise</t>
  </si>
  <si>
    <t xml:space="preserve">  - Guaranteed</t>
  </si>
  <si>
    <t xml:space="preserve">  - Non-guaranteed</t>
  </si>
  <si>
    <t>Corporate</t>
  </si>
  <si>
    <t>Total  Value</t>
  </si>
  <si>
    <t xml:space="preserve">  - Monthly Average</t>
  </si>
  <si>
    <t xml:space="preserve">  - Daily Average</t>
  </si>
  <si>
    <t xml:space="preserve">  - No. of trading days</t>
  </si>
  <si>
    <t>% change</t>
  </si>
  <si>
    <t>No. of transactions</t>
  </si>
  <si>
    <t>Total return</t>
  </si>
  <si>
    <t>Gross price</t>
  </si>
  <si>
    <t>Clean price</t>
  </si>
  <si>
    <t>1-year</t>
  </si>
  <si>
    <t>2-year</t>
  </si>
  <si>
    <t>3-year</t>
  </si>
  <si>
    <t>5-year</t>
  </si>
  <si>
    <t>7-year</t>
  </si>
  <si>
    <t>10-year</t>
  </si>
  <si>
    <t>Bond</t>
  </si>
  <si>
    <t>Maturity</t>
  </si>
  <si>
    <t>Time to</t>
  </si>
  <si>
    <t>Weighted Avg.</t>
  </si>
  <si>
    <t>(%)</t>
  </si>
  <si>
    <t>Date</t>
  </si>
  <si>
    <t>Maturity (Yrs)</t>
  </si>
  <si>
    <t>Sub Total (2)</t>
  </si>
  <si>
    <t xml:space="preserve">      1. Primary market</t>
  </si>
  <si>
    <t xml:space="preserve">   T-Bills</t>
  </si>
  <si>
    <t xml:space="preserve">Coupon </t>
  </si>
  <si>
    <t xml:space="preserve">Type </t>
  </si>
  <si>
    <t>Type /</t>
  </si>
  <si>
    <t>Executed yield</t>
  </si>
  <si>
    <t>Issue rating</t>
  </si>
  <si>
    <t>High</t>
  </si>
  <si>
    <t>Low</t>
  </si>
  <si>
    <t>Dealer Participation</t>
  </si>
  <si>
    <t>Remark : Since September 15, 1999 Yield Curve was based on bid yield quoted by 9 counterparties of BoT. Prior to that, yield curve was Constructed</t>
  </si>
  <si>
    <t>Unit : THB million</t>
  </si>
  <si>
    <t>(THB mln.)</t>
  </si>
  <si>
    <t>1.1 Issuance of Domestic bonds</t>
  </si>
  <si>
    <t>1.2 Outstanding of Domestic Bonds</t>
  </si>
  <si>
    <t>Q4</t>
  </si>
  <si>
    <t>Foreign Bond</t>
  </si>
  <si>
    <t>(3) Foreign Bonds</t>
  </si>
  <si>
    <t>Sub Total (3)</t>
  </si>
  <si>
    <t>Grand Total (1+2+3)</t>
  </si>
  <si>
    <t>Dealer</t>
  </si>
  <si>
    <t>Other</t>
  </si>
  <si>
    <t>Outright</t>
  </si>
  <si>
    <t>Financing</t>
  </si>
  <si>
    <t>% Market Share</t>
  </si>
  <si>
    <t>(Outright)</t>
  </si>
  <si>
    <t>GB  :  Government Bond     SA  :  State Agency Bond</t>
  </si>
  <si>
    <t>Trading Value (Billion Baht)</t>
  </si>
  <si>
    <t>Total Trading</t>
  </si>
  <si>
    <t>1. ThaiBMA Total Trading  and Outstanding Value of Registered Bonds</t>
  </si>
  <si>
    <t>Remark : 1)  Government bonds registered at ThaiBMA do not include those issued under Government's tier1/tier2 Capital assistance program.</t>
  </si>
  <si>
    <t xml:space="preserve">               2) Corporate debt securities registered at ThaiBMA do not include bonds and subordinated bonds attached with preferred shares under 'SLIPS/CAPS' program .</t>
  </si>
  <si>
    <t xml:space="preserve">               from weighted average executed yield reported by ThaiBMA's dealer-members.</t>
  </si>
  <si>
    <t>2. ThaiBMA Government Bond Index ( at the end of period)</t>
  </si>
  <si>
    <t>3. ThaiBMA Government Bond Yield Curve ( at the end of period)</t>
  </si>
  <si>
    <r>
      <t xml:space="preserve">Remark </t>
    </r>
    <r>
      <rPr>
        <i/>
        <sz val="11"/>
        <color indexed="8"/>
        <rFont val="Calibri"/>
        <family val="2"/>
      </rPr>
      <t>:    1.Based on traded date and trading transactions reported to ThaiBMA by Dealer Members</t>
    </r>
  </si>
  <si>
    <t xml:space="preserve">% of total </t>
  </si>
  <si>
    <t>Outright Trading Value</t>
  </si>
  <si>
    <t>2008 Statistical Highlights</t>
  </si>
  <si>
    <t>Types of Securities</t>
  </si>
  <si>
    <t>Q1,2008</t>
  </si>
  <si>
    <t>Q2, 2008</t>
  </si>
  <si>
    <t>Q3, 2008</t>
  </si>
  <si>
    <t>Q4, 2008</t>
  </si>
  <si>
    <t>Tenor</t>
  </si>
  <si>
    <t>Index</t>
  </si>
  <si>
    <t>Type of Securities</t>
  </si>
  <si>
    <t>No.</t>
  </si>
  <si>
    <t>4. Top Ten Most Actively Traded Bonds in 2008 (Outright Trading)</t>
  </si>
  <si>
    <t>5. Top Ten Most Active Corporate Bonds in 2008 (Outright Trading)</t>
  </si>
  <si>
    <t>State agency</t>
  </si>
  <si>
    <t>LB133A</t>
  </si>
  <si>
    <t>GB</t>
  </si>
  <si>
    <t>LB183B</t>
  </si>
  <si>
    <t>CB08527A</t>
  </si>
  <si>
    <t>CB08801A</t>
  </si>
  <si>
    <t>CB08929A</t>
  </si>
  <si>
    <t>CB08327A</t>
  </si>
  <si>
    <t>CB08N04A</t>
  </si>
  <si>
    <t>CB08918A</t>
  </si>
  <si>
    <t>CB08722A</t>
  </si>
  <si>
    <t>CB08724A</t>
  </si>
  <si>
    <t>SA</t>
  </si>
  <si>
    <t>PTTC153A</t>
  </si>
  <si>
    <t>THAI115A</t>
  </si>
  <si>
    <t>TLT104A</t>
  </si>
  <si>
    <t>AIS119A</t>
  </si>
  <si>
    <t>MMTH08DA</t>
  </si>
  <si>
    <t>TOP13OA</t>
  </si>
  <si>
    <t>BAY103A</t>
  </si>
  <si>
    <t>SCC124A</t>
  </si>
  <si>
    <t>KTB093A</t>
  </si>
  <si>
    <t>TOP126A</t>
  </si>
  <si>
    <t>AAA(tha)</t>
  </si>
  <si>
    <t>AA-(tha)</t>
  </si>
  <si>
    <t>A+</t>
  </si>
  <si>
    <t>AA</t>
  </si>
  <si>
    <t>A+(tha)</t>
  </si>
  <si>
    <t>AAA</t>
  </si>
  <si>
    <t>AA+(tha)</t>
  </si>
  <si>
    <t xml:space="preserve">                  2.Rank by Outright Transaction (Excluded TB, CB, CP)</t>
  </si>
  <si>
    <t>KBANK</t>
  </si>
  <si>
    <t>SCB</t>
  </si>
  <si>
    <t>SCBT</t>
  </si>
  <si>
    <t>BBL</t>
  </si>
  <si>
    <t>TISCO</t>
  </si>
  <si>
    <t>BT</t>
  </si>
  <si>
    <t>UOBT</t>
  </si>
  <si>
    <t>HSBC</t>
  </si>
  <si>
    <t>DBBK</t>
  </si>
  <si>
    <t>CITI</t>
  </si>
  <si>
    <t>6. Top  Most Active Dealer-members 2008 (All type of bonds excluded TB, CB and CP)</t>
  </si>
  <si>
    <t>2008 *</t>
  </si>
  <si>
    <t xml:space="preserve">   Long-term Bond</t>
  </si>
  <si>
    <t xml:space="preserve">   Commercial Paper</t>
  </si>
  <si>
    <t>Source  :  BoT, SEC,and registrars (BAY,BBL,BFITSEC,SCB,SCIB,KBANK,TISCOSEC,TMB,TSD)</t>
  </si>
  <si>
    <t xml:space="preserve">* Preliminary figures </t>
  </si>
  <si>
    <t>1/: THB 93 bln. FIDF bonds traded in the repurchase market operated by BoT are excluded</t>
  </si>
  <si>
    <r>
      <t xml:space="preserve">BoT/FIDF/PLMO Bond </t>
    </r>
    <r>
      <rPr>
        <vertAlign val="superscript"/>
        <sz val="11"/>
        <rFont val="Calibri"/>
        <family val="2"/>
      </rPr>
      <t>1/</t>
    </r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</si>
</sst>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_-* #,##0_-;\-* #,##0_-;_-* &quot;-&quot;??_-;_-@_-"/>
    <numFmt numFmtId="187" formatCode="0."/>
    <numFmt numFmtId="188" formatCode="0.00000"/>
    <numFmt numFmtId="189" formatCode="0.000000"/>
    <numFmt numFmtId="190" formatCode="#,##0.000"/>
    <numFmt numFmtId="191" formatCode="#,##0.00_ ;\-#,##0.00\ "/>
    <numFmt numFmtId="192" formatCode="_-* #,##0.0_-;\-* #,##0.0_-;_-* &quot;-&quot;??_-;_-@_-"/>
    <numFmt numFmtId="193" formatCode="0.0000"/>
    <numFmt numFmtId="194" formatCode="0.000"/>
    <numFmt numFmtId="195" formatCode="#,##0.0000"/>
    <numFmt numFmtId="196" formatCode="#,##0.00000"/>
    <numFmt numFmtId="197" formatCode="#,##0.000000"/>
    <numFmt numFmtId="198" formatCode="#,##0.0000000"/>
    <numFmt numFmtId="199" formatCode="0.0%"/>
    <numFmt numFmtId="200" formatCode="#,##0.00;[Red]#,##0.00"/>
    <numFmt numFmtId="201" formatCode="0.00;[Red]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0_-;\-* #,##0.0000_-;_-* &quot;-&quot;??_-;_-@_-"/>
    <numFmt numFmtId="207" formatCode="[$-41E]d\ mmmm\ yyyy"/>
    <numFmt numFmtId="208" formatCode="[$-1010000]d/m/yyyy;@"/>
  </numFmts>
  <fonts count="51">
    <font>
      <sz val="14"/>
      <name val="Cordia New"/>
      <family val="0"/>
    </font>
    <font>
      <sz val="8"/>
      <name val="Cordia New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4" fontId="3" fillId="0" borderId="0" xfId="0" applyNumberFormat="1" applyFont="1" applyFill="1" applyAlignment="1">
      <alignment/>
    </xf>
    <xf numFmtId="187" fontId="3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Continuous" vertical="center"/>
    </xf>
    <xf numFmtId="193" fontId="3" fillId="0" borderId="18" xfId="0" applyNumberFormat="1" applyFont="1" applyFill="1" applyBorder="1" applyAlignment="1">
      <alignment horizontal="center" vertical="center"/>
    </xf>
    <xf numFmtId="208" fontId="3" fillId="0" borderId="0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189" fontId="3" fillId="0" borderId="11" xfId="0" applyNumberFormat="1" applyFont="1" applyFill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Continuous" vertical="center"/>
    </xf>
    <xf numFmtId="4" fontId="3" fillId="0" borderId="19" xfId="42" applyNumberFormat="1" applyFont="1" applyFill="1" applyBorder="1" applyAlignment="1">
      <alignment horizontal="center" vertical="center"/>
    </xf>
    <xf numFmtId="2" fontId="3" fillId="0" borderId="11" xfId="57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0" fontId="3" fillId="0" borderId="11" xfId="0" applyFont="1" applyFill="1" applyBorder="1" applyAlignment="1">
      <alignment horizontal="centerContinuous" vertical="center"/>
    </xf>
    <xf numFmtId="193" fontId="3" fillId="0" borderId="11" xfId="0" applyNumberFormat="1" applyFont="1" applyFill="1" applyBorder="1" applyAlignment="1">
      <alignment horizontal="center" vertical="center"/>
    </xf>
    <xf numFmtId="4" fontId="3" fillId="0" borderId="13" xfId="42" applyNumberFormat="1" applyFont="1" applyFill="1" applyBorder="1" applyAlignment="1">
      <alignment horizontal="center" vertical="center"/>
    </xf>
    <xf numFmtId="187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Continuous" vertical="center"/>
    </xf>
    <xf numFmtId="193" fontId="3" fillId="0" borderId="20" xfId="0" applyNumberFormat="1" applyFont="1" applyFill="1" applyBorder="1" applyAlignment="1">
      <alignment horizontal="center" vertical="center"/>
    </xf>
    <xf numFmtId="208" fontId="3" fillId="0" borderId="21" xfId="0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center" vertical="center"/>
    </xf>
    <xf numFmtId="189" fontId="3" fillId="0" borderId="21" xfId="0" applyNumberFormat="1" applyFont="1" applyFill="1" applyBorder="1" applyAlignment="1">
      <alignment horizontal="center" vertical="center"/>
    </xf>
    <xf numFmtId="189" fontId="3" fillId="0" borderId="20" xfId="0" applyNumberFormat="1" applyFont="1" applyFill="1" applyBorder="1" applyAlignment="1">
      <alignment horizontal="center" vertical="center"/>
    </xf>
    <xf numFmtId="189" fontId="5" fillId="0" borderId="21" xfId="0" applyNumberFormat="1" applyFont="1" applyFill="1" applyBorder="1" applyAlignment="1">
      <alignment horizontal="centerContinuous" vertical="center"/>
    </xf>
    <xf numFmtId="4" fontId="3" fillId="0" borderId="22" xfId="42" applyNumberFormat="1" applyFont="1" applyFill="1" applyBorder="1" applyAlignment="1">
      <alignment horizontal="center" vertical="center"/>
    </xf>
    <xf numFmtId="2" fontId="3" fillId="0" borderId="20" xfId="57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193" fontId="3" fillId="0" borderId="18" xfId="0" applyNumberFormat="1" applyFont="1" applyFill="1" applyBorder="1" applyAlignment="1">
      <alignment horizontal="center"/>
    </xf>
    <xf numFmtId="208" fontId="3" fillId="0" borderId="18" xfId="0" applyNumberFormat="1" applyFont="1" applyFill="1" applyBorder="1" applyAlignment="1">
      <alignment horizontal="right" vertical="center"/>
    </xf>
    <xf numFmtId="189" fontId="3" fillId="0" borderId="19" xfId="0" applyNumberFormat="1" applyFont="1" applyFill="1" applyBorder="1" applyAlignment="1">
      <alignment horizontal="center"/>
    </xf>
    <xf numFmtId="189" fontId="3" fillId="0" borderId="18" xfId="0" applyNumberFormat="1" applyFont="1" applyFill="1" applyBorder="1" applyAlignment="1">
      <alignment horizontal="center" vertical="center"/>
    </xf>
    <xf numFmtId="4" fontId="3" fillId="0" borderId="13" xfId="42" applyNumberFormat="1" applyFont="1" applyFill="1" applyBorder="1" applyAlignment="1">
      <alignment horizontal="centerContinuous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93" fontId="3" fillId="0" borderId="11" xfId="0" applyNumberFormat="1" applyFont="1" applyFill="1" applyBorder="1" applyAlignment="1">
      <alignment horizontal="center"/>
    </xf>
    <xf numFmtId="208" fontId="3" fillId="0" borderId="11" xfId="0" applyNumberFormat="1" applyFont="1" applyFill="1" applyBorder="1" applyAlignment="1">
      <alignment horizontal="right" vertical="center"/>
    </xf>
    <xf numFmtId="189" fontId="3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93" fontId="3" fillId="0" borderId="20" xfId="0" applyNumberFormat="1" applyFont="1" applyFill="1" applyBorder="1" applyAlignment="1">
      <alignment horizontal="center"/>
    </xf>
    <xf numFmtId="208" fontId="3" fillId="0" borderId="20" xfId="0" applyNumberFormat="1" applyFont="1" applyFill="1" applyBorder="1" applyAlignment="1">
      <alignment horizontal="right" vertical="center"/>
    </xf>
    <xf numFmtId="189" fontId="3" fillId="0" borderId="22" xfId="0" applyNumberFormat="1" applyFont="1" applyFill="1" applyBorder="1" applyAlignment="1">
      <alignment horizontal="center"/>
    </xf>
    <xf numFmtId="4" fontId="3" fillId="0" borderId="22" xfId="42" applyNumberFormat="1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8" xfId="42" applyNumberFormat="1" applyFont="1" applyBorder="1" applyAlignment="1">
      <alignment/>
    </xf>
    <xf numFmtId="4" fontId="3" fillId="0" borderId="18" xfId="42" applyNumberFormat="1" applyFont="1" applyFill="1" applyBorder="1" applyAlignment="1">
      <alignment/>
    </xf>
    <xf numFmtId="43" fontId="3" fillId="0" borderId="0" xfId="42" applyFont="1" applyAlignment="1">
      <alignment/>
    </xf>
    <xf numFmtId="4" fontId="3" fillId="0" borderId="11" xfId="42" applyNumberFormat="1" applyFont="1" applyBorder="1" applyAlignment="1">
      <alignment/>
    </xf>
    <xf numFmtId="4" fontId="3" fillId="0" borderId="11" xfId="42" applyNumberFormat="1" applyFont="1" applyFill="1" applyBorder="1" applyAlignment="1">
      <alignment/>
    </xf>
    <xf numFmtId="4" fontId="3" fillId="0" borderId="13" xfId="42" applyNumberFormat="1" applyFont="1" applyBorder="1" applyAlignment="1">
      <alignment/>
    </xf>
    <xf numFmtId="4" fontId="3" fillId="0" borderId="13" xfId="42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9" fontId="3" fillId="0" borderId="13" xfId="57" applyFont="1" applyBorder="1" applyAlignment="1">
      <alignment horizontal="right"/>
    </xf>
    <xf numFmtId="0" fontId="2" fillId="0" borderId="15" xfId="0" applyFont="1" applyBorder="1" applyAlignment="1">
      <alignment/>
    </xf>
    <xf numFmtId="4" fontId="2" fillId="0" borderId="15" xfId="42" applyNumberFormat="1" applyFont="1" applyFill="1" applyBorder="1" applyAlignment="1">
      <alignment/>
    </xf>
    <xf numFmtId="4" fontId="2" fillId="0" borderId="17" xfId="42" applyNumberFormat="1" applyFont="1" applyFill="1" applyBorder="1" applyAlignment="1">
      <alignment/>
    </xf>
    <xf numFmtId="43" fontId="2" fillId="0" borderId="0" xfId="42" applyFont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3" fillId="0" borderId="18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2" fillId="0" borderId="15" xfId="42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9" fontId="3" fillId="0" borderId="13" xfId="57" applyFont="1" applyBorder="1" applyAlignment="1">
      <alignment/>
    </xf>
    <xf numFmtId="9" fontId="3" fillId="0" borderId="18" xfId="57" applyFont="1" applyBorder="1" applyAlignment="1">
      <alignment/>
    </xf>
    <xf numFmtId="9" fontId="3" fillId="0" borderId="11" xfId="57" applyFont="1" applyBorder="1" applyAlignment="1">
      <alignment/>
    </xf>
    <xf numFmtId="9" fontId="3" fillId="0" borderId="11" xfId="57" applyFont="1" applyBorder="1" applyAlignment="1">
      <alignment horizontal="right"/>
    </xf>
    <xf numFmtId="208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Continuous" vertical="center"/>
    </xf>
    <xf numFmtId="0" fontId="2" fillId="33" borderId="19" xfId="0" applyFont="1" applyFill="1" applyBorder="1" applyAlignment="1">
      <alignment horizontal="centerContinuous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Continuous" vertical="center"/>
    </xf>
    <xf numFmtId="0" fontId="2" fillId="33" borderId="21" xfId="0" applyFont="1" applyFill="1" applyBorder="1" applyAlignment="1">
      <alignment horizontal="centerContinuous" vertical="center"/>
    </xf>
    <xf numFmtId="14" fontId="4" fillId="33" borderId="15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Continuous" vertical="center"/>
    </xf>
    <xf numFmtId="0" fontId="2" fillId="33" borderId="22" xfId="0" applyFont="1" applyFill="1" applyBorder="1" applyAlignment="1">
      <alignment horizontal="centerContinuous" vertical="center"/>
    </xf>
    <xf numFmtId="0" fontId="2" fillId="33" borderId="20" xfId="0" applyFont="1" applyFill="1" applyBorder="1" applyAlignment="1">
      <alignment horizontal="center" vertical="center" wrapText="1"/>
    </xf>
    <xf numFmtId="14" fontId="4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9" fontId="2" fillId="0" borderId="15" xfId="57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 horizontal="left" indent="3"/>
    </xf>
    <xf numFmtId="0" fontId="3" fillId="0" borderId="13" xfId="0" applyFont="1" applyFill="1" applyBorder="1" applyAlignment="1">
      <alignment horizontal="left" indent="3"/>
    </xf>
    <xf numFmtId="0" fontId="3" fillId="0" borderId="22" xfId="0" applyFont="1" applyFill="1" applyBorder="1" applyAlignment="1">
      <alignment horizontal="left" indent="3"/>
    </xf>
    <xf numFmtId="10" fontId="3" fillId="0" borderId="11" xfId="57" applyNumberFormat="1" applyFont="1" applyFill="1" applyBorder="1" applyAlignment="1">
      <alignment horizontal="center"/>
    </xf>
    <xf numFmtId="43" fontId="3" fillId="0" borderId="0" xfId="42" applyFont="1" applyFill="1" applyBorder="1" applyAlignment="1">
      <alignment/>
    </xf>
    <xf numFmtId="10" fontId="2" fillId="0" borderId="15" xfId="57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4" fontId="2" fillId="33" borderId="18" xfId="0" applyNumberFormat="1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43" fontId="3" fillId="0" borderId="11" xfId="42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3" fontId="3" fillId="0" borderId="11" xfId="42" applyNumberFormat="1" applyFont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3" fillId="0" borderId="25" xfId="42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43" fontId="6" fillId="0" borderId="11" xfId="42" applyNumberFormat="1" applyFont="1" applyBorder="1" applyAlignment="1">
      <alignment horizontal="right" vertical="center"/>
    </xf>
    <xf numFmtId="43" fontId="6" fillId="0" borderId="25" xfId="42" applyNumberFormat="1" applyFont="1" applyBorder="1" applyAlignment="1">
      <alignment horizontal="right" vertical="center"/>
    </xf>
    <xf numFmtId="43" fontId="3" fillId="0" borderId="25" xfId="42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3" fontId="2" fillId="0" borderId="11" xfId="42" applyNumberFormat="1" applyFont="1" applyBorder="1" applyAlignment="1">
      <alignment horizontal="right" vertical="center"/>
    </xf>
    <xf numFmtId="4" fontId="32" fillId="0" borderId="0" xfId="42" applyNumberFormat="1" applyFont="1" applyBorder="1" applyAlignment="1">
      <alignment horizontal="right" vertical="center"/>
    </xf>
    <xf numFmtId="0" fontId="32" fillId="0" borderId="25" xfId="0" applyFont="1" applyBorder="1" applyAlignment="1">
      <alignment vertical="center"/>
    </xf>
    <xf numFmtId="43" fontId="32" fillId="0" borderId="11" xfId="42" applyNumberFormat="1" applyFont="1" applyBorder="1" applyAlignment="1">
      <alignment horizontal="right" vertical="center"/>
    </xf>
    <xf numFmtId="4" fontId="3" fillId="0" borderId="11" xfId="42" applyNumberFormat="1" applyFont="1" applyBorder="1" applyAlignment="1">
      <alignment horizontal="right" vertical="center"/>
    </xf>
    <xf numFmtId="4" fontId="3" fillId="0" borderId="0" xfId="42" applyNumberFormat="1" applyFont="1" applyBorder="1" applyAlignment="1">
      <alignment horizontal="right" vertical="center"/>
    </xf>
    <xf numFmtId="4" fontId="3" fillId="0" borderId="13" xfId="42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3" fontId="3" fillId="0" borderId="13" xfId="42" applyNumberFormat="1" applyFont="1" applyBorder="1" applyAlignment="1">
      <alignment horizontal="right" vertical="center"/>
    </xf>
    <xf numFmtId="43" fontId="3" fillId="0" borderId="20" xfId="42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3" fontId="2" fillId="0" borderId="15" xfId="4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3" fontId="2" fillId="0" borderId="0" xfId="42" applyNumberFormat="1" applyFont="1" applyBorder="1" applyAlignment="1">
      <alignment horizontal="right" vertical="center"/>
    </xf>
    <xf numFmtId="43" fontId="2" fillId="0" borderId="23" xfId="42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Continuous" vertical="center"/>
    </xf>
    <xf numFmtId="4" fontId="2" fillId="0" borderId="11" xfId="0" applyNumberFormat="1" applyFont="1" applyBorder="1" applyAlignment="1">
      <alignment vertical="center"/>
    </xf>
    <xf numFmtId="4" fontId="2" fillId="0" borderId="14" xfId="42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M61"/>
  <sheetViews>
    <sheetView showGridLines="0" tabSelected="1" zoomScale="85" zoomScaleNormal="85" zoomScalePageLayoutView="0" workbookViewId="0" topLeftCell="A1">
      <selection activeCell="C7" sqref="C7"/>
    </sheetView>
  </sheetViews>
  <sheetFormatPr defaultColWidth="9.140625" defaultRowHeight="21.75"/>
  <cols>
    <col min="1" max="1" width="30.7109375" style="255" customWidth="1"/>
    <col min="2" max="12" width="15.7109375" style="255" customWidth="1"/>
    <col min="13" max="16384" width="9.140625" style="255" customWidth="1"/>
  </cols>
  <sheetData>
    <row r="3" spans="4:7" s="180" customFormat="1" ht="18.75">
      <c r="D3" s="181" t="s">
        <v>95</v>
      </c>
      <c r="E3" s="182"/>
      <c r="F3" s="183"/>
      <c r="G3" s="183"/>
    </row>
    <row r="4" spans="2:9" s="180" customFormat="1" ht="15">
      <c r="B4" s="182"/>
      <c r="C4" s="182"/>
      <c r="D4" s="182"/>
      <c r="E4" s="182"/>
      <c r="F4" s="183"/>
      <c r="G4" s="183"/>
      <c r="H4" s="183"/>
      <c r="I4" s="183"/>
    </row>
    <row r="5" spans="2:9" s="180" customFormat="1" ht="18.75">
      <c r="B5" s="184"/>
      <c r="C5" s="184"/>
      <c r="D5" s="185" t="s">
        <v>57</v>
      </c>
      <c r="E5" s="184"/>
      <c r="F5" s="186"/>
      <c r="G5" s="186"/>
      <c r="H5" s="186"/>
      <c r="I5" s="186"/>
    </row>
    <row r="6" spans="2:9" s="180" customFormat="1" ht="18.75">
      <c r="B6" s="184"/>
      <c r="C6" s="184"/>
      <c r="D6" s="185"/>
      <c r="E6" s="184"/>
      <c r="F6" s="186"/>
      <c r="G6" s="186"/>
      <c r="H6" s="186"/>
      <c r="I6" s="186"/>
    </row>
    <row r="7" s="180" customFormat="1" ht="15.75">
      <c r="A7" s="187" t="s">
        <v>70</v>
      </c>
    </row>
    <row r="8" spans="1:12" s="180" customFormat="1" ht="15.75">
      <c r="A8" s="187"/>
      <c r="I8" s="249" t="s">
        <v>68</v>
      </c>
      <c r="J8" s="249"/>
      <c r="K8" s="249"/>
      <c r="L8" s="250"/>
    </row>
    <row r="9" spans="1:12" s="192" customFormat="1" ht="15">
      <c r="A9" s="188" t="s">
        <v>103</v>
      </c>
      <c r="B9" s="188">
        <v>2002</v>
      </c>
      <c r="C9" s="188">
        <v>2003</v>
      </c>
      <c r="D9" s="188">
        <v>2004</v>
      </c>
      <c r="E9" s="188">
        <v>2005</v>
      </c>
      <c r="F9" s="188">
        <v>2006</v>
      </c>
      <c r="G9" s="188">
        <v>2007</v>
      </c>
      <c r="H9" s="189" t="s">
        <v>149</v>
      </c>
      <c r="I9" s="190"/>
      <c r="J9" s="190"/>
      <c r="K9" s="190"/>
      <c r="L9" s="191"/>
    </row>
    <row r="10" spans="1:12" s="192" customFormat="1" ht="15">
      <c r="A10" s="193"/>
      <c r="B10" s="193"/>
      <c r="C10" s="193"/>
      <c r="D10" s="193"/>
      <c r="E10" s="193"/>
      <c r="F10" s="193"/>
      <c r="G10" s="193"/>
      <c r="H10" s="194" t="s">
        <v>0</v>
      </c>
      <c r="I10" s="195" t="s">
        <v>1</v>
      </c>
      <c r="J10" s="194" t="s">
        <v>2</v>
      </c>
      <c r="K10" s="195" t="s">
        <v>72</v>
      </c>
      <c r="L10" s="196" t="s">
        <v>3</v>
      </c>
    </row>
    <row r="11" spans="1:12" s="180" customFormat="1" ht="15">
      <c r="A11" s="197" t="s">
        <v>4</v>
      </c>
      <c r="B11" s="198"/>
      <c r="C11" s="198"/>
      <c r="D11" s="198"/>
      <c r="E11" s="198"/>
      <c r="F11" s="198"/>
      <c r="G11" s="198"/>
      <c r="H11" s="199"/>
      <c r="I11" s="198"/>
      <c r="J11" s="199"/>
      <c r="K11" s="198"/>
      <c r="L11" s="200"/>
    </row>
    <row r="12" spans="1:12" s="180" customFormat="1" ht="15">
      <c r="A12" s="197" t="s">
        <v>5</v>
      </c>
      <c r="B12" s="198"/>
      <c r="C12" s="198"/>
      <c r="D12" s="198"/>
      <c r="E12" s="198"/>
      <c r="F12" s="198"/>
      <c r="G12" s="198"/>
      <c r="H12" s="199"/>
      <c r="I12" s="198"/>
      <c r="J12" s="199"/>
      <c r="K12" s="198"/>
      <c r="L12" s="200"/>
    </row>
    <row r="13" spans="1:13" s="180" customFormat="1" ht="15">
      <c r="A13" s="201" t="s">
        <v>6</v>
      </c>
      <c r="B13" s="198">
        <v>471500</v>
      </c>
      <c r="C13" s="198">
        <v>107500</v>
      </c>
      <c r="D13" s="198">
        <v>271300</v>
      </c>
      <c r="E13" s="198">
        <v>188900</v>
      </c>
      <c r="F13" s="198">
        <v>236723.2</v>
      </c>
      <c r="G13" s="198">
        <v>330216</v>
      </c>
      <c r="H13" s="202">
        <v>51654.88</v>
      </c>
      <c r="I13" s="203">
        <v>81443.45</v>
      </c>
      <c r="J13" s="204">
        <v>34993.67</v>
      </c>
      <c r="K13" s="204">
        <v>60000</v>
      </c>
      <c r="L13" s="204">
        <v>228092</v>
      </c>
      <c r="M13" s="205"/>
    </row>
    <row r="14" spans="1:13" s="180" customFormat="1" ht="15">
      <c r="A14" s="201" t="s">
        <v>27</v>
      </c>
      <c r="B14" s="198">
        <v>519000</v>
      </c>
      <c r="C14" s="198">
        <v>368990</v>
      </c>
      <c r="D14" s="198">
        <v>569000</v>
      </c>
      <c r="E14" s="198">
        <v>494000</v>
      </c>
      <c r="F14" s="198">
        <v>897200</v>
      </c>
      <c r="G14" s="198">
        <v>553000</v>
      </c>
      <c r="H14" s="202">
        <v>166000</v>
      </c>
      <c r="I14" s="203">
        <v>97000</v>
      </c>
      <c r="J14" s="204">
        <v>122000</v>
      </c>
      <c r="K14" s="204">
        <v>36000</v>
      </c>
      <c r="L14" s="204">
        <v>421000</v>
      </c>
      <c r="M14" s="205"/>
    </row>
    <row r="15" spans="1:13" s="180" customFormat="1" ht="15">
      <c r="A15" s="201" t="s">
        <v>7</v>
      </c>
      <c r="B15" s="198">
        <v>47487.99</v>
      </c>
      <c r="C15" s="198">
        <v>56394.77</v>
      </c>
      <c r="D15" s="198">
        <v>88057.21</v>
      </c>
      <c r="E15" s="198">
        <v>99439.7</v>
      </c>
      <c r="F15" s="198">
        <v>69725</v>
      </c>
      <c r="G15" s="198">
        <v>63834.29</v>
      </c>
      <c r="H15" s="202">
        <v>32500</v>
      </c>
      <c r="I15" s="206">
        <v>21918</v>
      </c>
      <c r="J15" s="204">
        <v>49387.28</v>
      </c>
      <c r="K15" s="204">
        <v>18280</v>
      </c>
      <c r="L15" s="204">
        <v>122085.28</v>
      </c>
      <c r="M15" s="205"/>
    </row>
    <row r="16" spans="1:13" s="180" customFormat="1" ht="15">
      <c r="A16" s="207" t="s">
        <v>8</v>
      </c>
      <c r="B16" s="208">
        <v>39487.99</v>
      </c>
      <c r="C16" s="208">
        <v>19445.02</v>
      </c>
      <c r="D16" s="208">
        <v>40635.98</v>
      </c>
      <c r="E16" s="208">
        <v>61699.7</v>
      </c>
      <c r="F16" s="208">
        <v>38965</v>
      </c>
      <c r="G16" s="208">
        <v>49384.29</v>
      </c>
      <c r="H16" s="209">
        <v>31000</v>
      </c>
      <c r="I16" s="210">
        <v>20718</v>
      </c>
      <c r="J16" s="209">
        <v>32987.28</v>
      </c>
      <c r="K16" s="209">
        <v>13500</v>
      </c>
      <c r="L16" s="209">
        <v>98205.28</v>
      </c>
      <c r="M16" s="205"/>
    </row>
    <row r="17" spans="1:13" s="180" customFormat="1" ht="15">
      <c r="A17" s="207" t="s">
        <v>9</v>
      </c>
      <c r="B17" s="208">
        <v>8000</v>
      </c>
      <c r="C17" s="208">
        <v>36949.75</v>
      </c>
      <c r="D17" s="208">
        <v>47421.23</v>
      </c>
      <c r="E17" s="208">
        <v>37740</v>
      </c>
      <c r="F17" s="208">
        <v>30760</v>
      </c>
      <c r="G17" s="208">
        <v>14450</v>
      </c>
      <c r="H17" s="209">
        <v>1500</v>
      </c>
      <c r="I17" s="210">
        <v>1200</v>
      </c>
      <c r="J17" s="209">
        <v>16400</v>
      </c>
      <c r="K17" s="209">
        <v>4780</v>
      </c>
      <c r="L17" s="209">
        <v>23880</v>
      </c>
      <c r="M17" s="205"/>
    </row>
    <row r="18" spans="1:13" s="180" customFormat="1" ht="15">
      <c r="A18" s="201" t="s">
        <v>10</v>
      </c>
      <c r="B18" s="198">
        <v>0</v>
      </c>
      <c r="C18" s="198">
        <v>219470</v>
      </c>
      <c r="D18" s="198">
        <v>317340</v>
      </c>
      <c r="E18" s="198">
        <v>988281</v>
      </c>
      <c r="F18" s="198">
        <v>1001602</v>
      </c>
      <c r="G18" s="198">
        <v>4121548.58</v>
      </c>
      <c r="H18" s="204">
        <v>1677483.03</v>
      </c>
      <c r="I18" s="211">
        <v>2467575</v>
      </c>
      <c r="J18" s="204">
        <v>2742274</v>
      </c>
      <c r="K18" s="204">
        <v>2385052</v>
      </c>
      <c r="L18" s="204">
        <v>9272384.030000001</v>
      </c>
      <c r="M18" s="205"/>
    </row>
    <row r="19" spans="1:13" s="180" customFormat="1" ht="15">
      <c r="A19" s="197" t="s">
        <v>11</v>
      </c>
      <c r="B19" s="212">
        <v>1037987.99</v>
      </c>
      <c r="C19" s="212">
        <v>749354.77</v>
      </c>
      <c r="D19" s="212">
        <v>1245697.21</v>
      </c>
      <c r="E19" s="212">
        <v>1770620.7</v>
      </c>
      <c r="F19" s="212">
        <v>2205250.2</v>
      </c>
      <c r="G19" s="212">
        <v>5068098.87</v>
      </c>
      <c r="H19" s="213">
        <v>1927637.9100000001</v>
      </c>
      <c r="I19" s="213">
        <v>2667936.45</v>
      </c>
      <c r="J19" s="213">
        <v>2948654.9499999997</v>
      </c>
      <c r="K19" s="213">
        <v>2499332</v>
      </c>
      <c r="L19" s="213">
        <v>10043561.31</v>
      </c>
      <c r="M19" s="205"/>
    </row>
    <row r="20" spans="1:13" s="180" customFormat="1" ht="15">
      <c r="A20" s="197" t="s">
        <v>12</v>
      </c>
      <c r="B20" s="198"/>
      <c r="C20" s="198"/>
      <c r="D20" s="198"/>
      <c r="E20" s="198"/>
      <c r="F20" s="198"/>
      <c r="G20" s="198"/>
      <c r="H20" s="214"/>
      <c r="I20" s="215"/>
      <c r="J20" s="216"/>
      <c r="K20" s="216"/>
      <c r="L20" s="216"/>
      <c r="M20" s="205"/>
    </row>
    <row r="21" spans="1:14" s="180" customFormat="1" ht="15">
      <c r="A21" s="197" t="s">
        <v>13</v>
      </c>
      <c r="B21" s="198"/>
      <c r="C21" s="198"/>
      <c r="D21" s="198"/>
      <c r="E21" s="198"/>
      <c r="F21" s="198"/>
      <c r="G21" s="198"/>
      <c r="H21" s="217"/>
      <c r="I21" s="218"/>
      <c r="J21" s="219"/>
      <c r="K21" s="217"/>
      <c r="L21" s="217"/>
      <c r="M21" s="205"/>
      <c r="N21" s="205"/>
    </row>
    <row r="22" spans="1:14" s="180" customFormat="1" ht="15">
      <c r="A22" s="201" t="s">
        <v>150</v>
      </c>
      <c r="B22" s="198"/>
      <c r="C22" s="198"/>
      <c r="D22" s="198"/>
      <c r="E22" s="198"/>
      <c r="F22" s="198"/>
      <c r="G22" s="198"/>
      <c r="H22" s="217">
        <v>40120</v>
      </c>
      <c r="I22" s="218">
        <v>96610.5</v>
      </c>
      <c r="J22" s="219">
        <v>28976.15</v>
      </c>
      <c r="K22" s="217">
        <v>116358</v>
      </c>
      <c r="L22" s="217">
        <v>282064.65</v>
      </c>
      <c r="M22" s="205"/>
      <c r="N22" s="205"/>
    </row>
    <row r="23" spans="1:13" s="180" customFormat="1" ht="15">
      <c r="A23" s="201" t="s">
        <v>14</v>
      </c>
      <c r="B23" s="198">
        <v>36067.82</v>
      </c>
      <c r="C23" s="198">
        <v>54519</v>
      </c>
      <c r="D23" s="198">
        <v>17200</v>
      </c>
      <c r="E23" s="198">
        <v>31500</v>
      </c>
      <c r="F23" s="198">
        <v>24250</v>
      </c>
      <c r="G23" s="198">
        <v>3000</v>
      </c>
      <c r="H23" s="202">
        <v>4450</v>
      </c>
      <c r="I23" s="206">
        <v>8588.5</v>
      </c>
      <c r="J23" s="202">
        <v>8462.15</v>
      </c>
      <c r="K23" s="202">
        <v>1200</v>
      </c>
      <c r="L23" s="202">
        <v>22700.65</v>
      </c>
      <c r="M23" s="205"/>
    </row>
    <row r="24" spans="1:14" s="180" customFormat="1" ht="15">
      <c r="A24" s="201" t="s">
        <v>15</v>
      </c>
      <c r="B24" s="198">
        <v>61496.9</v>
      </c>
      <c r="C24" s="198">
        <v>125799.1</v>
      </c>
      <c r="D24" s="198">
        <v>104350</v>
      </c>
      <c r="E24" s="198">
        <v>121228</v>
      </c>
      <c r="F24" s="198">
        <v>116064.02</v>
      </c>
      <c r="G24" s="198">
        <v>209506.4</v>
      </c>
      <c r="H24" s="202">
        <v>35670</v>
      </c>
      <c r="I24" s="203">
        <v>55513.6</v>
      </c>
      <c r="J24" s="202">
        <v>20514</v>
      </c>
      <c r="K24" s="202">
        <v>86515</v>
      </c>
      <c r="L24" s="202">
        <v>198212.6</v>
      </c>
      <c r="M24" s="205"/>
      <c r="N24" s="220"/>
    </row>
    <row r="25" spans="1:13" s="180" customFormat="1" ht="15">
      <c r="A25" s="201" t="s">
        <v>16</v>
      </c>
      <c r="B25" s="198" t="s">
        <v>25</v>
      </c>
      <c r="C25" s="198" t="s">
        <v>25</v>
      </c>
      <c r="D25" s="198" t="s">
        <v>25</v>
      </c>
      <c r="E25" s="198" t="s">
        <v>25</v>
      </c>
      <c r="F25" s="198" t="s">
        <v>25</v>
      </c>
      <c r="G25" s="198" t="s">
        <v>25</v>
      </c>
      <c r="H25" s="198" t="s">
        <v>25</v>
      </c>
      <c r="I25" s="204">
        <v>32508.4</v>
      </c>
      <c r="J25" s="204">
        <v>0</v>
      </c>
      <c r="K25" s="204">
        <v>17000</v>
      </c>
      <c r="L25" s="204">
        <v>49508.4</v>
      </c>
      <c r="M25" s="205"/>
    </row>
    <row r="26" spans="1:13" s="180" customFormat="1" ht="15">
      <c r="A26" s="201" t="s">
        <v>17</v>
      </c>
      <c r="B26" s="198" t="s">
        <v>25</v>
      </c>
      <c r="C26" s="198" t="s">
        <v>25</v>
      </c>
      <c r="D26" s="198" t="s">
        <v>25</v>
      </c>
      <c r="E26" s="198" t="s">
        <v>25</v>
      </c>
      <c r="F26" s="198" t="s">
        <v>25</v>
      </c>
      <c r="G26" s="198" t="s">
        <v>25</v>
      </c>
      <c r="H26" s="198" t="s">
        <v>25</v>
      </c>
      <c r="I26" s="204">
        <v>0</v>
      </c>
      <c r="J26" s="204">
        <v>0</v>
      </c>
      <c r="K26" s="204">
        <v>11643</v>
      </c>
      <c r="L26" s="204">
        <v>11643</v>
      </c>
      <c r="M26" s="205"/>
    </row>
    <row r="27" spans="1:13" s="180" customFormat="1" ht="15">
      <c r="A27" s="201" t="s">
        <v>151</v>
      </c>
      <c r="B27" s="198" t="s">
        <v>25</v>
      </c>
      <c r="C27" s="198" t="s">
        <v>25</v>
      </c>
      <c r="D27" s="198" t="s">
        <v>25</v>
      </c>
      <c r="E27" s="198" t="s">
        <v>25</v>
      </c>
      <c r="F27" s="198">
        <v>736556.22</v>
      </c>
      <c r="G27" s="198">
        <v>975686.87</v>
      </c>
      <c r="H27" s="204">
        <v>262097.56</v>
      </c>
      <c r="I27" s="204">
        <v>294401.41000000003</v>
      </c>
      <c r="J27" s="204">
        <v>263820.6</v>
      </c>
      <c r="K27" s="204">
        <v>164968.63</v>
      </c>
      <c r="L27" s="204">
        <v>985288.2</v>
      </c>
      <c r="M27" s="205"/>
    </row>
    <row r="28" spans="1:13" s="192" customFormat="1" ht="15">
      <c r="A28" s="221" t="s">
        <v>18</v>
      </c>
      <c r="B28" s="212">
        <v>98201.84</v>
      </c>
      <c r="C28" s="212">
        <v>181269.2</v>
      </c>
      <c r="D28" s="212">
        <v>122360.4</v>
      </c>
      <c r="E28" s="212">
        <v>152728</v>
      </c>
      <c r="F28" s="212">
        <v>876870.24</v>
      </c>
      <c r="G28" s="212">
        <v>1188193.27</v>
      </c>
      <c r="H28" s="213">
        <v>302217.56</v>
      </c>
      <c r="I28" s="213">
        <v>391011.91000000003</v>
      </c>
      <c r="J28" s="213">
        <v>292796.75</v>
      </c>
      <c r="K28" s="213">
        <v>281326.63</v>
      </c>
      <c r="L28" s="213">
        <v>1267352.85</v>
      </c>
      <c r="M28" s="205"/>
    </row>
    <row r="29" spans="1:13" s="180" customFormat="1" ht="15">
      <c r="A29" s="197" t="s">
        <v>19</v>
      </c>
      <c r="B29" s="198"/>
      <c r="C29" s="198"/>
      <c r="D29" s="198"/>
      <c r="E29" s="198"/>
      <c r="F29" s="198"/>
      <c r="G29" s="198"/>
      <c r="H29" s="204"/>
      <c r="I29" s="204"/>
      <c r="J29" s="204"/>
      <c r="K29" s="204"/>
      <c r="L29" s="204"/>
      <c r="M29" s="205"/>
    </row>
    <row r="30" spans="1:13" s="180" customFormat="1" ht="15">
      <c r="A30" s="201" t="s">
        <v>150</v>
      </c>
      <c r="B30" s="198" t="s">
        <v>25</v>
      </c>
      <c r="C30" s="198" t="s">
        <v>25</v>
      </c>
      <c r="D30" s="198" t="s">
        <v>25</v>
      </c>
      <c r="E30" s="198">
        <v>26650</v>
      </c>
      <c r="F30" s="198" t="s">
        <v>25</v>
      </c>
      <c r="G30" s="198" t="s">
        <v>25</v>
      </c>
      <c r="H30" s="198" t="s">
        <v>25</v>
      </c>
      <c r="I30" s="204">
        <v>4806</v>
      </c>
      <c r="J30" s="198" t="s">
        <v>25</v>
      </c>
      <c r="K30" s="198" t="s">
        <v>25</v>
      </c>
      <c r="L30" s="198">
        <v>4806</v>
      </c>
      <c r="M30" s="205"/>
    </row>
    <row r="31" spans="1:13" s="180" customFormat="1" ht="15">
      <c r="A31" s="201" t="s">
        <v>151</v>
      </c>
      <c r="B31" s="198" t="s">
        <v>25</v>
      </c>
      <c r="C31" s="198" t="s">
        <v>25</v>
      </c>
      <c r="D31" s="198" t="s">
        <v>25</v>
      </c>
      <c r="E31" s="222" t="s">
        <v>25</v>
      </c>
      <c r="F31" s="198" t="s">
        <v>25</v>
      </c>
      <c r="G31" s="198" t="s">
        <v>25</v>
      </c>
      <c r="H31" s="198" t="s">
        <v>25</v>
      </c>
      <c r="I31" s="198" t="s">
        <v>25</v>
      </c>
      <c r="J31" s="198" t="s">
        <v>25</v>
      </c>
      <c r="K31" s="198" t="s">
        <v>25</v>
      </c>
      <c r="L31" s="198">
        <v>0</v>
      </c>
      <c r="M31" s="205"/>
    </row>
    <row r="32" spans="1:19" s="192" customFormat="1" ht="15">
      <c r="A32" s="221" t="s">
        <v>22</v>
      </c>
      <c r="B32" s="212" t="s">
        <v>25</v>
      </c>
      <c r="C32" s="212" t="s">
        <v>25</v>
      </c>
      <c r="D32" s="212" t="s">
        <v>25</v>
      </c>
      <c r="E32" s="212">
        <v>26650</v>
      </c>
      <c r="F32" s="212" t="s">
        <v>25</v>
      </c>
      <c r="G32" s="212" t="s">
        <v>25</v>
      </c>
      <c r="H32" s="212" t="s">
        <v>25</v>
      </c>
      <c r="I32" s="204">
        <v>4806</v>
      </c>
      <c r="J32" s="198" t="s">
        <v>25</v>
      </c>
      <c r="K32" s="198" t="s">
        <v>25</v>
      </c>
      <c r="L32" s="198">
        <v>4806</v>
      </c>
      <c r="M32" s="205"/>
      <c r="P32" s="223"/>
      <c r="Q32" s="223"/>
      <c r="R32" s="223"/>
      <c r="S32" s="223"/>
    </row>
    <row r="33" spans="1:19" s="192" customFormat="1" ht="15">
      <c r="A33" s="224" t="s">
        <v>23</v>
      </c>
      <c r="B33" s="212">
        <v>98201.84</v>
      </c>
      <c r="C33" s="212">
        <v>181269.2</v>
      </c>
      <c r="D33" s="212">
        <v>122360.4</v>
      </c>
      <c r="E33" s="212">
        <v>179378</v>
      </c>
      <c r="F33" s="212">
        <v>876870.24</v>
      </c>
      <c r="G33" s="212">
        <v>1188193.27</v>
      </c>
      <c r="H33" s="213">
        <v>302217.56</v>
      </c>
      <c r="I33" s="213">
        <v>395817.91000000003</v>
      </c>
      <c r="J33" s="213">
        <v>292796.75</v>
      </c>
      <c r="K33" s="213">
        <v>281326.63</v>
      </c>
      <c r="L33" s="213">
        <v>1272158.85</v>
      </c>
      <c r="M33" s="205"/>
      <c r="P33" s="223"/>
      <c r="Q33" s="223"/>
      <c r="R33" s="223"/>
      <c r="S33" s="223"/>
    </row>
    <row r="34" spans="1:91" s="201" customFormat="1" ht="15">
      <c r="A34" s="197" t="s">
        <v>74</v>
      </c>
      <c r="B34" s="225"/>
      <c r="C34" s="225"/>
      <c r="D34" s="225"/>
      <c r="E34" s="225"/>
      <c r="F34" s="225"/>
      <c r="G34" s="225"/>
      <c r="H34" s="225"/>
      <c r="I34" s="225"/>
      <c r="J34" s="211"/>
      <c r="K34" s="225"/>
      <c r="L34" s="226"/>
      <c r="M34" s="205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</row>
    <row r="35" spans="1:91" s="201" customFormat="1" ht="15">
      <c r="A35" s="201" t="s">
        <v>20</v>
      </c>
      <c r="B35" s="225" t="s">
        <v>25</v>
      </c>
      <c r="C35" s="225" t="s">
        <v>25</v>
      </c>
      <c r="D35" s="225" t="s">
        <v>25</v>
      </c>
      <c r="E35" s="228">
        <v>3000</v>
      </c>
      <c r="F35" s="228">
        <v>2600</v>
      </c>
      <c r="G35" s="198" t="s">
        <v>25</v>
      </c>
      <c r="H35" s="198" t="s">
        <v>25</v>
      </c>
      <c r="I35" s="198" t="s">
        <v>25</v>
      </c>
      <c r="J35" s="198" t="s">
        <v>25</v>
      </c>
      <c r="K35" s="198" t="s">
        <v>25</v>
      </c>
      <c r="L35" s="198" t="s">
        <v>25</v>
      </c>
      <c r="M35" s="205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</row>
    <row r="36" spans="1:91" s="201" customFormat="1" ht="15">
      <c r="A36" s="201" t="s">
        <v>21</v>
      </c>
      <c r="B36" s="225" t="s">
        <v>25</v>
      </c>
      <c r="C36" s="225" t="s">
        <v>25</v>
      </c>
      <c r="D36" s="225" t="s">
        <v>25</v>
      </c>
      <c r="E36" s="228">
        <v>4000</v>
      </c>
      <c r="F36" s="228">
        <v>6500</v>
      </c>
      <c r="G36" s="198" t="s">
        <v>25</v>
      </c>
      <c r="H36" s="198" t="s">
        <v>25</v>
      </c>
      <c r="I36" s="204">
        <v>11088</v>
      </c>
      <c r="J36" s="204">
        <v>7000</v>
      </c>
      <c r="K36" s="198" t="s">
        <v>25</v>
      </c>
      <c r="L36" s="198">
        <v>18088</v>
      </c>
      <c r="M36" s="205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</row>
    <row r="37" spans="1:91" s="201" customFormat="1" ht="15">
      <c r="A37" s="221" t="s">
        <v>22</v>
      </c>
      <c r="B37" s="225" t="s">
        <v>25</v>
      </c>
      <c r="C37" s="225" t="s">
        <v>25</v>
      </c>
      <c r="D37" s="225" t="s">
        <v>25</v>
      </c>
      <c r="E37" s="228">
        <v>7000</v>
      </c>
      <c r="F37" s="228">
        <v>9100</v>
      </c>
      <c r="G37" s="212" t="s">
        <v>25</v>
      </c>
      <c r="H37" s="212" t="s">
        <v>25</v>
      </c>
      <c r="I37" s="204">
        <v>11088</v>
      </c>
      <c r="J37" s="229">
        <v>7000</v>
      </c>
      <c r="K37" s="198" t="s">
        <v>25</v>
      </c>
      <c r="L37" s="198">
        <v>18088</v>
      </c>
      <c r="M37" s="205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</row>
    <row r="38" spans="1:15" s="192" customFormat="1" ht="15">
      <c r="A38" s="230" t="s">
        <v>76</v>
      </c>
      <c r="B38" s="231">
        <v>1136189.83</v>
      </c>
      <c r="C38" s="231">
        <v>930623.97</v>
      </c>
      <c r="D38" s="231">
        <v>1368057.61</v>
      </c>
      <c r="E38" s="231">
        <v>1956998.7</v>
      </c>
      <c r="F38" s="231">
        <v>3091220.44</v>
      </c>
      <c r="G38" s="231">
        <v>6266066.140000001</v>
      </c>
      <c r="H38" s="232">
        <v>2229855.47</v>
      </c>
      <c r="I38" s="232">
        <v>3074842.3600000003</v>
      </c>
      <c r="J38" s="232">
        <v>3248451.6999999997</v>
      </c>
      <c r="K38" s="232">
        <v>2780658.63</v>
      </c>
      <c r="L38" s="232">
        <v>11333808.16</v>
      </c>
      <c r="M38" s="205"/>
      <c r="O38" s="223"/>
    </row>
    <row r="39" spans="1:15" s="192" customFormat="1" ht="15">
      <c r="A39" s="233"/>
      <c r="B39" s="234"/>
      <c r="C39" s="234"/>
      <c r="D39" s="234"/>
      <c r="E39" s="234"/>
      <c r="F39" s="234"/>
      <c r="G39" s="234"/>
      <c r="H39" s="235"/>
      <c r="I39" s="235"/>
      <c r="J39" s="236"/>
      <c r="K39" s="236"/>
      <c r="L39" s="235"/>
      <c r="M39" s="205"/>
      <c r="O39" s="223"/>
    </row>
    <row r="40" spans="1:15" s="192" customFormat="1" ht="15">
      <c r="A40" s="186"/>
      <c r="B40" s="234"/>
      <c r="C40" s="234"/>
      <c r="D40" s="234"/>
      <c r="E40" s="234"/>
      <c r="F40" s="234"/>
      <c r="G40" s="234"/>
      <c r="H40" s="235"/>
      <c r="I40" s="235"/>
      <c r="J40" s="235"/>
      <c r="K40" s="235"/>
      <c r="L40" s="235"/>
      <c r="M40" s="205"/>
      <c r="O40" s="223"/>
    </row>
    <row r="41" spans="1:11" s="180" customFormat="1" ht="15.75">
      <c r="A41" s="187" t="s">
        <v>71</v>
      </c>
      <c r="B41" s="227"/>
      <c r="C41" s="227"/>
      <c r="D41" s="227"/>
      <c r="H41" s="251"/>
      <c r="I41" s="252"/>
      <c r="J41" s="252"/>
      <c r="K41" s="252"/>
    </row>
    <row r="42" spans="1:11" s="180" customFormat="1" ht="15.75">
      <c r="A42" s="187"/>
      <c r="B42" s="227"/>
      <c r="C42" s="227"/>
      <c r="D42" s="227"/>
      <c r="H42" s="256"/>
      <c r="I42" s="257"/>
      <c r="J42" s="257"/>
      <c r="K42" s="257"/>
    </row>
    <row r="43" spans="1:11" s="192" customFormat="1" ht="15">
      <c r="A43" s="188" t="s">
        <v>103</v>
      </c>
      <c r="B43" s="188">
        <v>2002</v>
      </c>
      <c r="C43" s="188">
        <v>2003</v>
      </c>
      <c r="D43" s="188">
        <v>2004</v>
      </c>
      <c r="E43" s="188">
        <v>2005</v>
      </c>
      <c r="F43" s="188">
        <v>2006</v>
      </c>
      <c r="G43" s="188">
        <v>2007</v>
      </c>
      <c r="H43" s="188" t="s">
        <v>149</v>
      </c>
      <c r="I43" s="223"/>
      <c r="J43" s="223"/>
      <c r="K43" s="223"/>
    </row>
    <row r="44" spans="1:11" s="192" customFormat="1" ht="15">
      <c r="A44" s="193"/>
      <c r="B44" s="193"/>
      <c r="C44" s="193"/>
      <c r="D44" s="193"/>
      <c r="E44" s="193"/>
      <c r="F44" s="193"/>
      <c r="G44" s="193"/>
      <c r="H44" s="193"/>
      <c r="I44" s="223"/>
      <c r="J44" s="223"/>
      <c r="K44" s="223"/>
    </row>
    <row r="45" spans="1:11" s="180" customFormat="1" ht="15">
      <c r="A45" s="237" t="s">
        <v>4</v>
      </c>
      <c r="B45" s="238"/>
      <c r="C45" s="238"/>
      <c r="D45" s="238"/>
      <c r="E45" s="238"/>
      <c r="F45" s="238"/>
      <c r="G45" s="238"/>
      <c r="H45" s="238"/>
      <c r="I45" s="227"/>
      <c r="J45" s="227"/>
      <c r="K45" s="227"/>
    </row>
    <row r="46" spans="1:11" s="180" customFormat="1" ht="15">
      <c r="A46" s="239" t="s">
        <v>6</v>
      </c>
      <c r="B46" s="238">
        <v>1114644.28</v>
      </c>
      <c r="C46" s="238">
        <v>1132144.28</v>
      </c>
      <c r="D46" s="238">
        <v>1306544.28</v>
      </c>
      <c r="E46" s="238">
        <v>1360491.45</v>
      </c>
      <c r="F46" s="238">
        <v>1666682.9</v>
      </c>
      <c r="G46" s="238">
        <v>1757552.88</v>
      </c>
      <c r="H46" s="238">
        <v>1850562.022</v>
      </c>
      <c r="I46" s="227"/>
      <c r="J46" s="227"/>
      <c r="K46" s="227"/>
    </row>
    <row r="47" spans="1:11" s="180" customFormat="1" ht="15">
      <c r="A47" s="239" t="s">
        <v>58</v>
      </c>
      <c r="B47" s="238">
        <v>134000</v>
      </c>
      <c r="C47" s="238">
        <v>127000</v>
      </c>
      <c r="D47" s="238">
        <v>168040</v>
      </c>
      <c r="E47" s="238">
        <v>209000</v>
      </c>
      <c r="F47" s="238">
        <v>162000</v>
      </c>
      <c r="G47" s="238">
        <v>114000</v>
      </c>
      <c r="H47" s="238">
        <v>81000</v>
      </c>
      <c r="I47" s="227"/>
      <c r="J47" s="227"/>
      <c r="K47" s="227"/>
    </row>
    <row r="48" spans="1:11" s="180" customFormat="1" ht="15">
      <c r="A48" s="239" t="s">
        <v>7</v>
      </c>
      <c r="B48" s="238">
        <v>395660.232</v>
      </c>
      <c r="C48" s="238">
        <v>412234.65</v>
      </c>
      <c r="D48" s="238">
        <v>405162.06</v>
      </c>
      <c r="E48" s="238">
        <v>489087.68</v>
      </c>
      <c r="F48" s="238">
        <v>519674.19</v>
      </c>
      <c r="G48" s="238">
        <v>521848.28</v>
      </c>
      <c r="H48" s="238">
        <f>+H49+H50</f>
        <v>518976.782</v>
      </c>
      <c r="I48" s="240"/>
      <c r="J48" s="227"/>
      <c r="K48" s="227"/>
    </row>
    <row r="49" spans="1:11" s="180" customFormat="1" ht="15">
      <c r="A49" s="241" t="s">
        <v>8</v>
      </c>
      <c r="B49" s="238">
        <v>343705.94</v>
      </c>
      <c r="C49" s="238">
        <v>327332.23</v>
      </c>
      <c r="D49" s="238">
        <v>321488.64</v>
      </c>
      <c r="E49" s="238">
        <v>333810.94</v>
      </c>
      <c r="F49" s="238">
        <v>331975.28</v>
      </c>
      <c r="G49" s="238">
        <v>334675.28</v>
      </c>
      <c r="H49" s="238">
        <v>379107.282</v>
      </c>
      <c r="I49" s="227"/>
      <c r="J49" s="240"/>
      <c r="K49" s="227"/>
    </row>
    <row r="50" spans="1:11" s="180" customFormat="1" ht="15">
      <c r="A50" s="241" t="s">
        <v>9</v>
      </c>
      <c r="B50" s="238">
        <v>51954.292</v>
      </c>
      <c r="C50" s="238">
        <v>84902.42</v>
      </c>
      <c r="D50" s="238">
        <v>83673.42</v>
      </c>
      <c r="E50" s="238">
        <v>155276.74</v>
      </c>
      <c r="F50" s="238">
        <v>187698.91</v>
      </c>
      <c r="G50" s="238">
        <v>187173</v>
      </c>
      <c r="H50" s="238">
        <f>SUM(139369.5,500)</f>
        <v>139869.5</v>
      </c>
      <c r="I50" s="227"/>
      <c r="J50" s="227"/>
      <c r="K50" s="227"/>
    </row>
    <row r="51" spans="1:12" s="180" customFormat="1" ht="17.25">
      <c r="A51" s="242" t="s">
        <v>155</v>
      </c>
      <c r="B51" s="217">
        <v>112337.28</v>
      </c>
      <c r="C51" s="217">
        <v>239337.28</v>
      </c>
      <c r="D51" s="217">
        <v>312340</v>
      </c>
      <c r="E51" s="217">
        <v>641332</v>
      </c>
      <c r="F51" s="217">
        <v>1104529</v>
      </c>
      <c r="G51" s="217">
        <v>1399582.58</v>
      </c>
      <c r="H51" s="217">
        <v>1465459.61</v>
      </c>
      <c r="I51" s="227"/>
      <c r="J51" s="227"/>
      <c r="K51" s="227"/>
      <c r="L51" s="227"/>
    </row>
    <row r="52" spans="1:12" s="192" customFormat="1" ht="15">
      <c r="A52" s="243" t="s">
        <v>11</v>
      </c>
      <c r="B52" s="244">
        <v>1756641.7920000001</v>
      </c>
      <c r="C52" s="244">
        <v>1910716.21</v>
      </c>
      <c r="D52" s="244">
        <v>2192086.34</v>
      </c>
      <c r="E52" s="244">
        <v>2699911.13</v>
      </c>
      <c r="F52" s="244">
        <v>3452886.09</v>
      </c>
      <c r="G52" s="244">
        <v>3792983.74</v>
      </c>
      <c r="H52" s="244">
        <f>+H46+H47+H48+H51</f>
        <v>3915998.414</v>
      </c>
      <c r="I52" s="223"/>
      <c r="J52" s="223"/>
      <c r="K52" s="223"/>
      <c r="L52" s="223"/>
    </row>
    <row r="53" spans="1:12" s="180" customFormat="1" ht="15">
      <c r="A53" s="224" t="s">
        <v>12</v>
      </c>
      <c r="B53" s="238"/>
      <c r="C53" s="238"/>
      <c r="D53" s="238"/>
      <c r="E53" s="238"/>
      <c r="F53" s="238"/>
      <c r="G53" s="238"/>
      <c r="H53" s="238"/>
      <c r="I53" s="227"/>
      <c r="J53" s="227"/>
      <c r="K53" s="227"/>
      <c r="L53" s="227"/>
    </row>
    <row r="54" spans="1:12" s="192" customFormat="1" ht="15">
      <c r="A54" s="243" t="s">
        <v>56</v>
      </c>
      <c r="B54" s="244">
        <v>542597.6290000001</v>
      </c>
      <c r="C54" s="244">
        <v>607267.65</v>
      </c>
      <c r="D54" s="244">
        <v>548298.63</v>
      </c>
      <c r="E54" s="244">
        <v>659928.66</v>
      </c>
      <c r="F54" s="244">
        <v>1038510.63</v>
      </c>
      <c r="G54" s="244">
        <v>1069275</v>
      </c>
      <c r="H54" s="244">
        <v>1121931.91896804</v>
      </c>
      <c r="I54" s="223"/>
      <c r="J54" s="223"/>
      <c r="K54" s="258"/>
      <c r="L54" s="223"/>
    </row>
    <row r="55" spans="1:12" s="180" customFormat="1" ht="15">
      <c r="A55" s="224" t="s">
        <v>74</v>
      </c>
      <c r="B55" s="238"/>
      <c r="C55" s="238"/>
      <c r="D55" s="238"/>
      <c r="E55" s="238"/>
      <c r="F55" s="238"/>
      <c r="G55" s="238"/>
      <c r="H55" s="238"/>
      <c r="I55" s="227"/>
      <c r="J55" s="227"/>
      <c r="K55" s="227"/>
      <c r="L55" s="227"/>
    </row>
    <row r="56" spans="1:12" s="192" customFormat="1" ht="15">
      <c r="A56" s="243" t="s">
        <v>75</v>
      </c>
      <c r="B56" s="245" t="s">
        <v>25</v>
      </c>
      <c r="C56" s="245" t="s">
        <v>25</v>
      </c>
      <c r="D56" s="212" t="s">
        <v>25</v>
      </c>
      <c r="E56" s="212">
        <v>7000</v>
      </c>
      <c r="F56" s="212">
        <v>20500</v>
      </c>
      <c r="G56" s="212">
        <v>25874</v>
      </c>
      <c r="H56" s="212">
        <v>43962</v>
      </c>
      <c r="I56" s="223"/>
      <c r="J56" s="223"/>
      <c r="K56" s="223"/>
      <c r="L56" s="223"/>
    </row>
    <row r="57" spans="1:12" s="192" customFormat="1" ht="15">
      <c r="A57" s="246" t="s">
        <v>76</v>
      </c>
      <c r="B57" s="231">
        <v>2299239.421</v>
      </c>
      <c r="C57" s="231">
        <v>2517983.86</v>
      </c>
      <c r="D57" s="231">
        <v>2740384.97</v>
      </c>
      <c r="E57" s="231">
        <v>3366839.79</v>
      </c>
      <c r="F57" s="231">
        <v>4511896.72</v>
      </c>
      <c r="G57" s="231">
        <v>4888132.74</v>
      </c>
      <c r="H57" s="231">
        <f>+H52+H54+H56</f>
        <v>5081892.332968039</v>
      </c>
      <c r="I57" s="223"/>
      <c r="J57" s="223"/>
      <c r="K57" s="223"/>
      <c r="L57" s="223"/>
    </row>
    <row r="58" spans="1:12" s="192" customFormat="1" ht="15">
      <c r="A58" s="247"/>
      <c r="B58" s="234"/>
      <c r="C58" s="234"/>
      <c r="D58" s="234"/>
      <c r="E58" s="234"/>
      <c r="F58" s="234"/>
      <c r="G58" s="234"/>
      <c r="H58" s="235"/>
      <c r="I58" s="235"/>
      <c r="J58" s="235"/>
      <c r="K58" s="235"/>
      <c r="L58" s="235"/>
    </row>
    <row r="59" spans="1:10" s="180" customFormat="1" ht="15">
      <c r="A59" s="241" t="s">
        <v>152</v>
      </c>
      <c r="F59" s="227"/>
      <c r="G59" s="227"/>
      <c r="I59" s="253"/>
      <c r="J59" s="253"/>
    </row>
    <row r="60" spans="1:10" s="180" customFormat="1" ht="15">
      <c r="A60" s="248" t="s">
        <v>153</v>
      </c>
      <c r="B60" s="248"/>
      <c r="C60" s="254"/>
      <c r="D60" s="254"/>
      <c r="E60" s="254"/>
      <c r="F60" s="254"/>
      <c r="G60" s="254"/>
      <c r="H60" s="254"/>
      <c r="I60" s="254"/>
      <c r="J60" s="254"/>
    </row>
    <row r="61" s="180" customFormat="1" ht="15">
      <c r="A61" s="241" t="s">
        <v>154</v>
      </c>
    </row>
    <row r="62" s="180" customFormat="1" ht="15"/>
  </sheetData>
  <sheetProtection/>
  <mergeCells count="19">
    <mergeCell ref="I59:J59"/>
    <mergeCell ref="I8:L8"/>
    <mergeCell ref="H41:K41"/>
    <mergeCell ref="A43:A44"/>
    <mergeCell ref="B43:B44"/>
    <mergeCell ref="C43:C44"/>
    <mergeCell ref="D43:D44"/>
    <mergeCell ref="E43:E44"/>
    <mergeCell ref="F43:F44"/>
    <mergeCell ref="G43:G44"/>
    <mergeCell ref="H43:H44"/>
    <mergeCell ref="A9:A10"/>
    <mergeCell ref="B9:B10"/>
    <mergeCell ref="C9:C10"/>
    <mergeCell ref="D9:D10"/>
    <mergeCell ref="E9:E10"/>
    <mergeCell ref="F9:F10"/>
    <mergeCell ref="G9:G10"/>
    <mergeCell ref="H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85" zoomScaleNormal="85" zoomScalePageLayoutView="0" workbookViewId="0" topLeftCell="A1">
      <selection activeCell="A39" sqref="A39"/>
    </sheetView>
  </sheetViews>
  <sheetFormatPr defaultColWidth="9.140625" defaultRowHeight="21.75"/>
  <cols>
    <col min="1" max="1" width="23.140625" style="74" customWidth="1"/>
    <col min="2" max="2" width="16.28125" style="74" customWidth="1"/>
    <col min="3" max="3" width="18.28125" style="74" customWidth="1"/>
    <col min="4" max="4" width="16.8515625" style="74" customWidth="1"/>
    <col min="5" max="5" width="16.7109375" style="74" customWidth="1"/>
    <col min="6" max="6" width="18.421875" style="74" customWidth="1"/>
    <col min="7" max="7" width="17.57421875" style="74" customWidth="1"/>
    <col min="8" max="8" width="9.140625" style="74" customWidth="1"/>
    <col min="9" max="9" width="10.00390625" style="74" bestFit="1" customWidth="1"/>
    <col min="10" max="10" width="13.28125" style="74" bestFit="1" customWidth="1"/>
    <col min="11" max="16384" width="9.140625" style="74" customWidth="1"/>
  </cols>
  <sheetData>
    <row r="1" spans="1:7" s="102" customFormat="1" ht="18.75">
      <c r="A1" s="167" t="s">
        <v>28</v>
      </c>
      <c r="B1" s="167"/>
      <c r="C1" s="167"/>
      <c r="D1" s="167"/>
      <c r="E1" s="167"/>
      <c r="F1" s="167"/>
      <c r="G1" s="167"/>
    </row>
    <row r="2" spans="1:7" ht="15">
      <c r="A2" s="75"/>
      <c r="B2" s="75"/>
      <c r="C2" s="75"/>
      <c r="D2" s="75"/>
      <c r="E2" s="75"/>
      <c r="F2" s="75"/>
      <c r="G2" s="75"/>
    </row>
    <row r="3" spans="1:7" s="101" customFormat="1" ht="15.75">
      <c r="A3" s="103" t="s">
        <v>86</v>
      </c>
      <c r="G3" s="104"/>
    </row>
    <row r="4" spans="1:7" s="101" customFormat="1" ht="15.75">
      <c r="A4" s="103"/>
      <c r="G4" s="104" t="s">
        <v>68</v>
      </c>
    </row>
    <row r="5" spans="1:7" s="108" customFormat="1" ht="15" customHeight="1">
      <c r="A5" s="157" t="s">
        <v>96</v>
      </c>
      <c r="B5" s="154">
        <v>2007</v>
      </c>
      <c r="C5" s="156"/>
      <c r="D5" s="154">
        <v>2008</v>
      </c>
      <c r="E5" s="156"/>
      <c r="F5" s="154" t="s">
        <v>38</v>
      </c>
      <c r="G5" s="156"/>
    </row>
    <row r="6" spans="1:7" ht="15" customHeight="1">
      <c r="A6" s="158"/>
      <c r="B6" s="115" t="s">
        <v>85</v>
      </c>
      <c r="C6" s="116" t="s">
        <v>24</v>
      </c>
      <c r="D6" s="115" t="s">
        <v>85</v>
      </c>
      <c r="E6" s="116" t="s">
        <v>24</v>
      </c>
      <c r="F6" s="115" t="s">
        <v>85</v>
      </c>
      <c r="G6" s="112" t="s">
        <v>24</v>
      </c>
    </row>
    <row r="7" spans="1:9" ht="21" customHeight="1">
      <c r="A7" s="77" t="s">
        <v>29</v>
      </c>
      <c r="B7" s="78">
        <v>1112263.01</v>
      </c>
      <c r="C7" s="78">
        <v>1717248.55</v>
      </c>
      <c r="D7" s="79">
        <v>1172889.12</v>
      </c>
      <c r="E7" s="79">
        <v>1808390.55</v>
      </c>
      <c r="F7" s="118">
        <f>+D7/B7-1</f>
        <v>0.054506991111751724</v>
      </c>
      <c r="G7" s="119">
        <f aca="true" t="shared" si="0" ref="G7:G15">+E7/C7-1</f>
        <v>0.053074437011462416</v>
      </c>
      <c r="I7" s="80"/>
    </row>
    <row r="8" spans="1:9" ht="15">
      <c r="A8" s="77" t="s">
        <v>30</v>
      </c>
      <c r="B8" s="81">
        <v>71795.9</v>
      </c>
      <c r="C8" s="81">
        <v>519708.42</v>
      </c>
      <c r="D8" s="82">
        <v>95202.54</v>
      </c>
      <c r="E8" s="82">
        <v>518476.78</v>
      </c>
      <c r="F8" s="118">
        <f aca="true" t="shared" si="1" ref="F8:F22">+D8/B8-1</f>
        <v>0.3260163881224416</v>
      </c>
      <c r="G8" s="120">
        <f t="shared" si="0"/>
        <v>-0.0023698673190631903</v>
      </c>
      <c r="I8" s="80"/>
    </row>
    <row r="9" spans="1:9" ht="15">
      <c r="A9" s="77" t="s">
        <v>31</v>
      </c>
      <c r="B9" s="83">
        <v>45756.42642318</v>
      </c>
      <c r="C9" s="81">
        <v>342275.3</v>
      </c>
      <c r="D9" s="84">
        <v>77951.62</v>
      </c>
      <c r="E9" s="82">
        <v>379107.28</v>
      </c>
      <c r="F9" s="118">
        <f t="shared" si="1"/>
        <v>0.7036212417259504</v>
      </c>
      <c r="G9" s="120">
        <f t="shared" si="0"/>
        <v>0.10760922567301834</v>
      </c>
      <c r="I9" s="80"/>
    </row>
    <row r="10" spans="1:9" ht="15">
      <c r="A10" s="77" t="s">
        <v>32</v>
      </c>
      <c r="B10" s="83">
        <v>26039.474540619998</v>
      </c>
      <c r="C10" s="81">
        <v>177433.12</v>
      </c>
      <c r="D10" s="84">
        <v>17250.92</v>
      </c>
      <c r="E10" s="82">
        <v>139369.5</v>
      </c>
      <c r="F10" s="118">
        <f t="shared" si="1"/>
        <v>-0.33750890506298004</v>
      </c>
      <c r="G10" s="120">
        <f t="shared" si="0"/>
        <v>-0.21452375971295545</v>
      </c>
      <c r="I10" s="80"/>
    </row>
    <row r="11" spans="1:9" ht="15">
      <c r="A11" s="77" t="s">
        <v>26</v>
      </c>
      <c r="B11" s="83">
        <v>799731.23</v>
      </c>
      <c r="C11" s="81">
        <v>114000</v>
      </c>
      <c r="D11" s="84">
        <v>542249.51</v>
      </c>
      <c r="E11" s="82">
        <v>81000</v>
      </c>
      <c r="F11" s="118">
        <f t="shared" si="1"/>
        <v>-0.3219603165928633</v>
      </c>
      <c r="G11" s="120">
        <f t="shared" si="0"/>
        <v>-0.2894736842105263</v>
      </c>
      <c r="I11" s="80"/>
    </row>
    <row r="12" spans="1:10" ht="15">
      <c r="A12" s="77" t="s">
        <v>107</v>
      </c>
      <c r="B12" s="83">
        <v>8406201.120000001</v>
      </c>
      <c r="C12" s="81">
        <v>1425199.58</v>
      </c>
      <c r="D12" s="84">
        <v>15431787.170000002</v>
      </c>
      <c r="E12" s="82">
        <v>1465459.61</v>
      </c>
      <c r="F12" s="118">
        <f t="shared" si="1"/>
        <v>0.8357623080519396</v>
      </c>
      <c r="G12" s="120">
        <f t="shared" si="0"/>
        <v>0.028248696228215353</v>
      </c>
      <c r="I12" s="80"/>
      <c r="J12" s="85"/>
    </row>
    <row r="13" spans="1:10" ht="15">
      <c r="A13" s="77" t="s">
        <v>33</v>
      </c>
      <c r="B13" s="83">
        <v>135136.74</v>
      </c>
      <c r="C13" s="81">
        <v>896849.28</v>
      </c>
      <c r="D13" s="84">
        <v>115389.06</v>
      </c>
      <c r="E13" s="82">
        <v>937335.59</v>
      </c>
      <c r="F13" s="118">
        <f t="shared" si="1"/>
        <v>-0.14613109654709733</v>
      </c>
      <c r="G13" s="120">
        <f t="shared" si="0"/>
        <v>0.045142824890264555</v>
      </c>
      <c r="I13" s="80"/>
      <c r="J13" s="86"/>
    </row>
    <row r="14" spans="1:9" ht="15">
      <c r="A14" s="77" t="s">
        <v>73</v>
      </c>
      <c r="B14" s="83">
        <v>7359.78</v>
      </c>
      <c r="C14" s="81">
        <v>25874</v>
      </c>
      <c r="D14" s="84">
        <v>4758.45</v>
      </c>
      <c r="E14" s="82">
        <v>43962</v>
      </c>
      <c r="F14" s="87">
        <f t="shared" si="1"/>
        <v>-0.3534521412324825</v>
      </c>
      <c r="G14" s="121">
        <f t="shared" si="0"/>
        <v>0.6990801576872536</v>
      </c>
      <c r="I14" s="80"/>
    </row>
    <row r="15" spans="1:9" s="76" customFormat="1" ht="15">
      <c r="A15" s="88" t="s">
        <v>34</v>
      </c>
      <c r="B15" s="89">
        <v>10532487.79</v>
      </c>
      <c r="C15" s="90">
        <v>4698879.83</v>
      </c>
      <c r="D15" s="89">
        <v>17362275.849999998</v>
      </c>
      <c r="E15" s="89">
        <v>4854624.53</v>
      </c>
      <c r="F15" s="141">
        <f t="shared" si="1"/>
        <v>0.6484496536976283</v>
      </c>
      <c r="G15" s="141">
        <f t="shared" si="0"/>
        <v>0.033145069811244765</v>
      </c>
      <c r="I15" s="91"/>
    </row>
    <row r="16" spans="1:9" ht="15">
      <c r="A16" s="77" t="s">
        <v>35</v>
      </c>
      <c r="B16" s="82">
        <v>877707.3158333333</v>
      </c>
      <c r="C16" s="11"/>
      <c r="D16" s="82">
        <v>1446856.320833333</v>
      </c>
      <c r="E16" s="11"/>
      <c r="F16" s="120">
        <f t="shared" si="1"/>
        <v>0.6484496536976283</v>
      </c>
      <c r="G16" s="11"/>
      <c r="I16" s="80"/>
    </row>
    <row r="17" spans="1:9" ht="15">
      <c r="A17" s="77" t="s">
        <v>36</v>
      </c>
      <c r="B17" s="82">
        <v>42989.74608163265</v>
      </c>
      <c r="C17" s="11"/>
      <c r="D17" s="82">
        <v>70292.61477732792</v>
      </c>
      <c r="E17" s="5"/>
      <c r="F17" s="120">
        <f t="shared" si="1"/>
        <v>0.6351018832223438</v>
      </c>
      <c r="G17" s="11"/>
      <c r="I17" s="80"/>
    </row>
    <row r="18" spans="1:9" ht="15">
      <c r="A18" s="77" t="s">
        <v>37</v>
      </c>
      <c r="B18" s="7">
        <v>245</v>
      </c>
      <c r="C18" s="5"/>
      <c r="D18" s="7">
        <v>247</v>
      </c>
      <c r="E18" s="5"/>
      <c r="F18" s="120">
        <f t="shared" si="1"/>
        <v>0.008163265306122547</v>
      </c>
      <c r="G18" s="5"/>
      <c r="I18" s="80"/>
    </row>
    <row r="19" spans="1:9" ht="15">
      <c r="A19" s="88" t="s">
        <v>39</v>
      </c>
      <c r="B19" s="105">
        <v>83794</v>
      </c>
      <c r="C19" s="92"/>
      <c r="D19" s="105">
        <v>100012</v>
      </c>
      <c r="E19" s="5"/>
      <c r="F19" s="141">
        <f t="shared" si="1"/>
        <v>0.1935460772847697</v>
      </c>
      <c r="G19" s="5"/>
      <c r="I19" s="80"/>
    </row>
    <row r="20" spans="1:9" ht="15">
      <c r="A20" s="77" t="s">
        <v>35</v>
      </c>
      <c r="B20" s="106">
        <v>6982.833333333333</v>
      </c>
      <c r="C20" s="92"/>
      <c r="D20" s="106">
        <v>8334.333333333334</v>
      </c>
      <c r="E20" s="5"/>
      <c r="F20" s="120">
        <f t="shared" si="1"/>
        <v>0.1935460772847699</v>
      </c>
      <c r="G20" s="5"/>
      <c r="I20" s="80"/>
    </row>
    <row r="21" spans="1:9" ht="15">
      <c r="A21" s="77" t="s">
        <v>36</v>
      </c>
      <c r="B21" s="106">
        <v>342.0163265306122</v>
      </c>
      <c r="C21" s="92"/>
      <c r="D21" s="106">
        <v>404.9068825910931</v>
      </c>
      <c r="E21" s="5"/>
      <c r="F21" s="120">
        <f t="shared" si="1"/>
        <v>0.18388173657801055</v>
      </c>
      <c r="G21" s="5"/>
      <c r="I21" s="80"/>
    </row>
    <row r="22" spans="1:9" ht="15">
      <c r="A22" s="88" t="s">
        <v>66</v>
      </c>
      <c r="B22" s="107">
        <v>36</v>
      </c>
      <c r="C22" s="92"/>
      <c r="D22" s="107">
        <v>35</v>
      </c>
      <c r="E22" s="5"/>
      <c r="F22" s="141">
        <f t="shared" si="1"/>
        <v>-0.02777777777777779</v>
      </c>
      <c r="G22" s="5"/>
      <c r="I22" s="80"/>
    </row>
    <row r="23" spans="1:9" ht="15">
      <c r="A23" s="109"/>
      <c r="B23" s="110"/>
      <c r="C23" s="92"/>
      <c r="D23" s="110"/>
      <c r="E23" s="5"/>
      <c r="F23" s="111"/>
      <c r="G23" s="5"/>
      <c r="I23" s="80"/>
    </row>
    <row r="24" s="72" customFormat="1" ht="15.75" customHeight="1">
      <c r="A24" s="73" t="s">
        <v>87</v>
      </c>
    </row>
    <row r="25" s="72" customFormat="1" ht="15.75" customHeight="1">
      <c r="A25" s="73" t="s">
        <v>88</v>
      </c>
    </row>
    <row r="26" ht="9.75" customHeight="1">
      <c r="A26" s="93"/>
    </row>
    <row r="27" ht="9.75" customHeight="1">
      <c r="A27" s="93"/>
    </row>
    <row r="28" ht="9.75" customHeight="1">
      <c r="A28" s="93"/>
    </row>
    <row r="29" ht="9.75" customHeight="1">
      <c r="A29" s="93"/>
    </row>
    <row r="30" ht="9.75" customHeight="1">
      <c r="A30" s="93"/>
    </row>
    <row r="31" s="101" customFormat="1" ht="15.75">
      <c r="A31" s="103" t="s">
        <v>90</v>
      </c>
    </row>
    <row r="32" s="101" customFormat="1" ht="15.75">
      <c r="A32" s="103"/>
    </row>
    <row r="33" spans="1:7" ht="15">
      <c r="A33" s="165" t="s">
        <v>102</v>
      </c>
      <c r="B33" s="166"/>
      <c r="C33" s="122">
        <v>39444</v>
      </c>
      <c r="D33" s="117" t="s">
        <v>97</v>
      </c>
      <c r="E33" s="117" t="s">
        <v>98</v>
      </c>
      <c r="F33" s="123" t="s">
        <v>99</v>
      </c>
      <c r="G33" s="123" t="s">
        <v>100</v>
      </c>
    </row>
    <row r="34" spans="1:7" ht="15">
      <c r="A34" s="163" t="s">
        <v>40</v>
      </c>
      <c r="B34" s="164"/>
      <c r="C34" s="94">
        <v>166.93</v>
      </c>
      <c r="D34" s="95">
        <v>172.67</v>
      </c>
      <c r="E34" s="95">
        <v>161.77</v>
      </c>
      <c r="F34" s="96">
        <v>176.31</v>
      </c>
      <c r="G34" s="94">
        <v>198.34</v>
      </c>
    </row>
    <row r="35" spans="1:7" ht="15">
      <c r="A35" s="159" t="s">
        <v>41</v>
      </c>
      <c r="B35" s="160"/>
      <c r="C35" s="96">
        <v>100.15</v>
      </c>
      <c r="D35" s="95">
        <v>101.97</v>
      </c>
      <c r="E35" s="95">
        <v>94.63</v>
      </c>
      <c r="F35" s="96">
        <v>101.41</v>
      </c>
      <c r="G35" s="96">
        <v>113.15</v>
      </c>
    </row>
    <row r="36" spans="1:7" ht="15">
      <c r="A36" s="161" t="s">
        <v>42</v>
      </c>
      <c r="B36" s="162"/>
      <c r="C36" s="97">
        <v>98.7</v>
      </c>
      <c r="D36" s="98">
        <v>100.81</v>
      </c>
      <c r="E36" s="98">
        <v>93.14</v>
      </c>
      <c r="F36" s="97">
        <v>100.3</v>
      </c>
      <c r="G36" s="97">
        <v>111.64</v>
      </c>
    </row>
    <row r="37" spans="1:7" ht="9.75" customHeight="1">
      <c r="A37" s="99"/>
      <c r="B37" s="99"/>
      <c r="C37" s="100"/>
      <c r="D37" s="100"/>
      <c r="E37" s="100"/>
      <c r="F37" s="100"/>
      <c r="G37" s="100"/>
    </row>
    <row r="38" spans="1:7" ht="9.75" customHeight="1">
      <c r="A38" s="99"/>
      <c r="B38" s="99"/>
      <c r="C38" s="100"/>
      <c r="D38" s="100"/>
      <c r="E38" s="100"/>
      <c r="F38" s="100"/>
      <c r="G38" s="100"/>
    </row>
    <row r="39" ht="15">
      <c r="A39" s="76" t="s">
        <v>91</v>
      </c>
    </row>
    <row r="40" ht="15">
      <c r="A40" s="76"/>
    </row>
    <row r="41" spans="1:7" ht="15">
      <c r="A41" s="165" t="s">
        <v>101</v>
      </c>
      <c r="B41" s="166"/>
      <c r="C41" s="122">
        <v>39444</v>
      </c>
      <c r="D41" s="117" t="s">
        <v>97</v>
      </c>
      <c r="E41" s="117" t="s">
        <v>98</v>
      </c>
      <c r="F41" s="123" t="s">
        <v>99</v>
      </c>
      <c r="G41" s="123" t="s">
        <v>100</v>
      </c>
    </row>
    <row r="42" spans="1:7" ht="15">
      <c r="A42" s="163" t="s">
        <v>43</v>
      </c>
      <c r="B42" s="164"/>
      <c r="C42" s="94">
        <v>3.550328</v>
      </c>
      <c r="D42" s="94">
        <v>2.937123</v>
      </c>
      <c r="E42" s="94">
        <v>4.105243</v>
      </c>
      <c r="F42" s="94">
        <v>3.790002</v>
      </c>
      <c r="G42" s="94">
        <v>1.98025</v>
      </c>
    </row>
    <row r="43" spans="1:7" ht="15">
      <c r="A43" s="159" t="s">
        <v>44</v>
      </c>
      <c r="B43" s="160"/>
      <c r="C43" s="96">
        <v>3.907577</v>
      </c>
      <c r="D43" s="96">
        <v>3.103465</v>
      </c>
      <c r="E43" s="96">
        <v>4.843378</v>
      </c>
      <c r="F43" s="96">
        <v>3.942886</v>
      </c>
      <c r="G43" s="96">
        <v>1.983615</v>
      </c>
    </row>
    <row r="44" spans="1:7" ht="15">
      <c r="A44" s="159" t="s">
        <v>45</v>
      </c>
      <c r="B44" s="160"/>
      <c r="C44" s="96">
        <v>4.058524</v>
      </c>
      <c r="D44" s="96">
        <v>3.258582</v>
      </c>
      <c r="E44" s="96">
        <v>5.222143</v>
      </c>
      <c r="F44" s="96">
        <v>4.015894</v>
      </c>
      <c r="G44" s="96">
        <v>2.070588</v>
      </c>
    </row>
    <row r="45" spans="1:7" ht="15">
      <c r="A45" s="159" t="s">
        <v>46</v>
      </c>
      <c r="B45" s="160"/>
      <c r="C45" s="96">
        <v>4.485139</v>
      </c>
      <c r="D45" s="96">
        <v>3.800714</v>
      </c>
      <c r="E45" s="96">
        <v>5.602014</v>
      </c>
      <c r="F45" s="96">
        <v>4.241518</v>
      </c>
      <c r="G45" s="96">
        <v>2.223464</v>
      </c>
    </row>
    <row r="46" spans="1:7" ht="15">
      <c r="A46" s="159" t="s">
        <v>47</v>
      </c>
      <c r="B46" s="160"/>
      <c r="C46" s="96">
        <v>4.694761</v>
      </c>
      <c r="D46" s="96">
        <v>4.204702</v>
      </c>
      <c r="E46" s="96">
        <v>5.876719</v>
      </c>
      <c r="F46" s="96">
        <v>4.412864</v>
      </c>
      <c r="G46" s="96">
        <v>2.503812</v>
      </c>
    </row>
    <row r="47" spans="1:7" ht="15">
      <c r="A47" s="161" t="s">
        <v>48</v>
      </c>
      <c r="B47" s="162"/>
      <c r="C47" s="97">
        <v>4.939088</v>
      </c>
      <c r="D47" s="97">
        <v>4.619902</v>
      </c>
      <c r="E47" s="97">
        <v>6.014127</v>
      </c>
      <c r="F47" s="97">
        <v>4.49482</v>
      </c>
      <c r="G47" s="97">
        <v>2.690772</v>
      </c>
    </row>
    <row r="48" spans="1:7" ht="15">
      <c r="A48" s="99"/>
      <c r="B48" s="99"/>
      <c r="C48" s="100"/>
      <c r="D48" s="100"/>
      <c r="E48" s="100"/>
      <c r="F48" s="100"/>
      <c r="G48" s="100"/>
    </row>
    <row r="49" s="72" customFormat="1" ht="15.75" customHeight="1">
      <c r="A49" s="73" t="s">
        <v>67</v>
      </c>
    </row>
    <row r="50" s="72" customFormat="1" ht="15" customHeight="1">
      <c r="A50" s="73" t="s">
        <v>89</v>
      </c>
    </row>
  </sheetData>
  <sheetProtection/>
  <mergeCells count="16">
    <mergeCell ref="A41:B41"/>
    <mergeCell ref="A33:B33"/>
    <mergeCell ref="A1:G1"/>
    <mergeCell ref="A34:B34"/>
    <mergeCell ref="A35:B35"/>
    <mergeCell ref="A36:B36"/>
    <mergeCell ref="B5:C5"/>
    <mergeCell ref="F5:G5"/>
    <mergeCell ref="D5:E5"/>
    <mergeCell ref="A5:A6"/>
    <mergeCell ref="A46:B46"/>
    <mergeCell ref="A47:B47"/>
    <mergeCell ref="A42:B42"/>
    <mergeCell ref="A43:B43"/>
    <mergeCell ref="A44:B44"/>
    <mergeCell ref="A45:B45"/>
  </mergeCells>
  <printOptions horizontalCentered="1"/>
  <pageMargins left="0.2755905511811024" right="0.2755905511811024" top="0.4724409448818898" bottom="0.7480314960629921" header="0.5118110236220472" footer="0.3937007874015748"/>
  <pageSetup horizontalDpi="600" verticalDpi="600" orientation="landscape" paperSize="9" scale="95" r:id="rId1"/>
  <headerFooter alignWithMargins="0">
    <oddFooter>&amp;L&amp;"Cordia New,Italic"&amp;12The Thai Bond Dealing Centre&amp;R&amp;"Cordia New,Italic"&amp;12 2001 Statistical Highlights, 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85" zoomScaleNormal="85" zoomScaleSheetLayoutView="100" zoomScalePageLayoutView="0" workbookViewId="0" topLeftCell="A1">
      <selection activeCell="A31" sqref="A31"/>
    </sheetView>
  </sheetViews>
  <sheetFormatPr defaultColWidth="9.140625" defaultRowHeight="21.75"/>
  <cols>
    <col min="1" max="1" width="3.28125" style="4" customWidth="1"/>
    <col min="2" max="2" width="10.8515625" style="4" customWidth="1"/>
    <col min="3" max="3" width="12.00390625" style="4" customWidth="1"/>
    <col min="4" max="4" width="8.421875" style="4" customWidth="1"/>
    <col min="5" max="5" width="13.7109375" style="4" customWidth="1"/>
    <col min="6" max="6" width="16.28125" style="4" bestFit="1" customWidth="1"/>
    <col min="7" max="9" width="15.7109375" style="4" customWidth="1"/>
    <col min="10" max="11" width="20.7109375" style="4" customWidth="1"/>
    <col min="12" max="12" width="13.7109375" style="4" customWidth="1"/>
    <col min="13" max="16384" width="9.140625" style="4" customWidth="1"/>
  </cols>
  <sheetData>
    <row r="1" ht="30" customHeight="1">
      <c r="A1" s="1" t="s">
        <v>105</v>
      </c>
    </row>
    <row r="2" ht="15" customHeight="1">
      <c r="A2" s="1"/>
    </row>
    <row r="3" spans="1:13" ht="15" customHeight="1">
      <c r="A3" s="174" t="s">
        <v>104</v>
      </c>
      <c r="B3" s="168" t="s">
        <v>49</v>
      </c>
      <c r="C3" s="157" t="s">
        <v>60</v>
      </c>
      <c r="D3" s="125" t="s">
        <v>59</v>
      </c>
      <c r="E3" s="127" t="s">
        <v>50</v>
      </c>
      <c r="F3" s="112" t="s">
        <v>51</v>
      </c>
      <c r="G3" s="170" t="s">
        <v>62</v>
      </c>
      <c r="H3" s="157"/>
      <c r="I3" s="170"/>
      <c r="J3" s="128" t="s">
        <v>94</v>
      </c>
      <c r="K3" s="129" t="s">
        <v>93</v>
      </c>
      <c r="M3" s="24"/>
    </row>
    <row r="4" spans="1:11" ht="15" customHeight="1">
      <c r="A4" s="175"/>
      <c r="B4" s="169"/>
      <c r="C4" s="158"/>
      <c r="D4" s="131" t="s">
        <v>53</v>
      </c>
      <c r="E4" s="132" t="s">
        <v>54</v>
      </c>
      <c r="F4" s="114" t="s">
        <v>55</v>
      </c>
      <c r="G4" s="113" t="s">
        <v>65</v>
      </c>
      <c r="H4" s="133" t="s">
        <v>64</v>
      </c>
      <c r="I4" s="134" t="s">
        <v>52</v>
      </c>
      <c r="J4" s="135" t="s">
        <v>69</v>
      </c>
      <c r="K4" s="136" t="s">
        <v>94</v>
      </c>
    </row>
    <row r="5" spans="1:13" ht="15" customHeight="1">
      <c r="A5" s="25">
        <v>1</v>
      </c>
      <c r="B5" s="26" t="s">
        <v>108</v>
      </c>
      <c r="C5" s="27" t="s">
        <v>109</v>
      </c>
      <c r="D5" s="28">
        <v>4.25</v>
      </c>
      <c r="E5" s="29">
        <v>41346</v>
      </c>
      <c r="F5" s="30">
        <v>4.2</v>
      </c>
      <c r="G5" s="31">
        <v>1.82</v>
      </c>
      <c r="H5" s="32">
        <v>5.7</v>
      </c>
      <c r="I5" s="33">
        <v>4.131238</v>
      </c>
      <c r="J5" s="34">
        <v>306577044808.34</v>
      </c>
      <c r="K5" s="35">
        <v>1.77</v>
      </c>
      <c r="L5" s="36"/>
      <c r="M5" s="37"/>
    </row>
    <row r="6" spans="1:11" ht="15" customHeight="1">
      <c r="A6" s="25">
        <v>2</v>
      </c>
      <c r="B6" s="26" t="s">
        <v>110</v>
      </c>
      <c r="C6" s="38" t="s">
        <v>109</v>
      </c>
      <c r="D6" s="39">
        <v>5.125</v>
      </c>
      <c r="E6" s="29">
        <v>43172</v>
      </c>
      <c r="F6" s="30">
        <v>9.202739726027398</v>
      </c>
      <c r="G6" s="31">
        <v>2.08</v>
      </c>
      <c r="H6" s="32">
        <v>6.19</v>
      </c>
      <c r="I6" s="33">
        <v>4.416068</v>
      </c>
      <c r="J6" s="40">
        <v>173456192235.49</v>
      </c>
      <c r="K6" s="35">
        <v>1</v>
      </c>
    </row>
    <row r="7" spans="1:11" ht="15" customHeight="1">
      <c r="A7" s="25">
        <v>3</v>
      </c>
      <c r="B7" s="26" t="s">
        <v>111</v>
      </c>
      <c r="C7" s="38" t="s">
        <v>119</v>
      </c>
      <c r="D7" s="39">
        <v>0</v>
      </c>
      <c r="E7" s="29">
        <v>39595</v>
      </c>
      <c r="F7" s="30">
        <v>0</v>
      </c>
      <c r="G7" s="31">
        <v>2.9</v>
      </c>
      <c r="H7" s="32">
        <v>3.42</v>
      </c>
      <c r="I7" s="33">
        <v>3.129509</v>
      </c>
      <c r="J7" s="40">
        <v>152640891410.15</v>
      </c>
      <c r="K7" s="35">
        <v>0.88</v>
      </c>
    </row>
    <row r="8" spans="1:11" ht="15" customHeight="1">
      <c r="A8" s="25">
        <v>4</v>
      </c>
      <c r="B8" s="26" t="s">
        <v>112</v>
      </c>
      <c r="C8" s="38" t="s">
        <v>119</v>
      </c>
      <c r="D8" s="39">
        <v>0</v>
      </c>
      <c r="E8" s="29">
        <v>39661</v>
      </c>
      <c r="F8" s="30">
        <v>0</v>
      </c>
      <c r="G8" s="31">
        <v>3.12</v>
      </c>
      <c r="H8" s="32">
        <v>3.45</v>
      </c>
      <c r="I8" s="33">
        <v>3.367035</v>
      </c>
      <c r="J8" s="40">
        <v>144371900983.28</v>
      </c>
      <c r="K8" s="35">
        <v>0.83</v>
      </c>
    </row>
    <row r="9" spans="1:11" ht="15" customHeight="1">
      <c r="A9" s="25">
        <v>5</v>
      </c>
      <c r="B9" s="26" t="s">
        <v>113</v>
      </c>
      <c r="C9" s="38" t="s">
        <v>119</v>
      </c>
      <c r="D9" s="39">
        <v>0</v>
      </c>
      <c r="E9" s="29">
        <v>39720</v>
      </c>
      <c r="F9" s="30">
        <v>0</v>
      </c>
      <c r="G9" s="31">
        <v>3.3</v>
      </c>
      <c r="H9" s="32">
        <v>3.73</v>
      </c>
      <c r="I9" s="33">
        <v>3.717132</v>
      </c>
      <c r="J9" s="40">
        <v>142931124165.54</v>
      </c>
      <c r="K9" s="35">
        <v>0.82</v>
      </c>
    </row>
    <row r="10" spans="1:11" ht="15" customHeight="1">
      <c r="A10" s="25">
        <v>6</v>
      </c>
      <c r="B10" s="26" t="s">
        <v>114</v>
      </c>
      <c r="C10" s="38" t="s">
        <v>119</v>
      </c>
      <c r="D10" s="39">
        <v>0</v>
      </c>
      <c r="E10" s="29">
        <v>39534</v>
      </c>
      <c r="F10" s="30">
        <v>0</v>
      </c>
      <c r="G10" s="31">
        <v>2.9</v>
      </c>
      <c r="H10" s="32">
        <v>3.25</v>
      </c>
      <c r="I10" s="33">
        <v>3.103829</v>
      </c>
      <c r="J10" s="40">
        <v>138819742093</v>
      </c>
      <c r="K10" s="35">
        <v>0.8</v>
      </c>
    </row>
    <row r="11" spans="1:11" ht="15" customHeight="1">
      <c r="A11" s="25">
        <v>7</v>
      </c>
      <c r="B11" s="26" t="s">
        <v>115</v>
      </c>
      <c r="C11" s="38" t="s">
        <v>119</v>
      </c>
      <c r="D11" s="39">
        <v>0</v>
      </c>
      <c r="E11" s="29">
        <v>39756</v>
      </c>
      <c r="F11" s="30">
        <v>0</v>
      </c>
      <c r="G11" s="31">
        <v>3.1</v>
      </c>
      <c r="H11" s="32">
        <v>3.5</v>
      </c>
      <c r="I11" s="33">
        <v>3.459291</v>
      </c>
      <c r="J11" s="40">
        <v>136197986910.2</v>
      </c>
      <c r="K11" s="35">
        <v>0.78</v>
      </c>
    </row>
    <row r="12" spans="1:11" ht="15" customHeight="1">
      <c r="A12" s="25">
        <v>8</v>
      </c>
      <c r="B12" s="26" t="s">
        <v>116</v>
      </c>
      <c r="C12" s="38" t="s">
        <v>119</v>
      </c>
      <c r="D12" s="39">
        <v>0</v>
      </c>
      <c r="E12" s="29">
        <v>39709</v>
      </c>
      <c r="F12" s="30">
        <v>0</v>
      </c>
      <c r="G12" s="31">
        <v>3.3</v>
      </c>
      <c r="H12" s="32">
        <v>3.745</v>
      </c>
      <c r="I12" s="33">
        <v>3.723268</v>
      </c>
      <c r="J12" s="40">
        <v>135928605364.7</v>
      </c>
      <c r="K12" s="35">
        <v>0.78</v>
      </c>
    </row>
    <row r="13" spans="1:11" ht="15" customHeight="1">
      <c r="A13" s="25">
        <v>9</v>
      </c>
      <c r="B13" s="26" t="s">
        <v>117</v>
      </c>
      <c r="C13" s="38" t="s">
        <v>119</v>
      </c>
      <c r="D13" s="39">
        <v>0</v>
      </c>
      <c r="E13" s="29">
        <v>39651</v>
      </c>
      <c r="F13" s="30">
        <v>0</v>
      </c>
      <c r="G13" s="31">
        <v>3.05</v>
      </c>
      <c r="H13" s="32">
        <v>3.35</v>
      </c>
      <c r="I13" s="33">
        <v>3.256201</v>
      </c>
      <c r="J13" s="40">
        <v>134906388193.73</v>
      </c>
      <c r="K13" s="35">
        <v>0.78</v>
      </c>
    </row>
    <row r="14" spans="1:11" ht="15" customHeight="1">
      <c r="A14" s="41">
        <v>10</v>
      </c>
      <c r="B14" s="42" t="s">
        <v>118</v>
      </c>
      <c r="C14" s="43" t="s">
        <v>119</v>
      </c>
      <c r="D14" s="44">
        <v>0</v>
      </c>
      <c r="E14" s="45">
        <v>39653</v>
      </c>
      <c r="F14" s="46">
        <v>0</v>
      </c>
      <c r="G14" s="47">
        <v>3.05</v>
      </c>
      <c r="H14" s="48">
        <v>3.46</v>
      </c>
      <c r="I14" s="49">
        <v>3.270362</v>
      </c>
      <c r="J14" s="50">
        <v>133450310230.58</v>
      </c>
      <c r="K14" s="51">
        <v>0.77</v>
      </c>
    </row>
    <row r="15" spans="1:12" ht="18" customHeight="1">
      <c r="A15" s="52" t="s">
        <v>83</v>
      </c>
      <c r="B15" s="5"/>
      <c r="C15" s="5"/>
      <c r="D15" s="5"/>
      <c r="E15" s="22"/>
      <c r="F15" s="5"/>
      <c r="G15" s="3"/>
      <c r="H15" s="3"/>
      <c r="I15" s="3"/>
      <c r="J15" s="3"/>
      <c r="K15" s="3"/>
      <c r="L15" s="23"/>
    </row>
    <row r="16" spans="1:12" ht="30" customHeight="1">
      <c r="A16" s="1" t="s">
        <v>106</v>
      </c>
      <c r="B16" s="5"/>
      <c r="C16" s="5"/>
      <c r="D16" s="5"/>
      <c r="E16" s="22"/>
      <c r="F16" s="5"/>
      <c r="G16" s="3"/>
      <c r="H16" s="3"/>
      <c r="I16" s="3"/>
      <c r="J16" s="3"/>
      <c r="K16" s="3"/>
      <c r="L16" s="23"/>
    </row>
    <row r="17" spans="1:12" ht="15" customHeight="1">
      <c r="A17" s="1"/>
      <c r="B17" s="5"/>
      <c r="C17" s="5"/>
      <c r="D17" s="5"/>
      <c r="E17" s="22"/>
      <c r="F17" s="5"/>
      <c r="G17" s="3"/>
      <c r="H17" s="3"/>
      <c r="I17" s="3"/>
      <c r="J17" s="3"/>
      <c r="K17" s="3"/>
      <c r="L17" s="23"/>
    </row>
    <row r="18" spans="1:11" ht="15" customHeight="1">
      <c r="A18" s="174" t="s">
        <v>104</v>
      </c>
      <c r="B18" s="168" t="s">
        <v>49</v>
      </c>
      <c r="C18" s="125" t="s">
        <v>61</v>
      </c>
      <c r="D18" s="125" t="s">
        <v>59</v>
      </c>
      <c r="E18" s="112" t="s">
        <v>50</v>
      </c>
      <c r="F18" s="126" t="s">
        <v>51</v>
      </c>
      <c r="G18" s="154" t="s">
        <v>62</v>
      </c>
      <c r="H18" s="155"/>
      <c r="I18" s="156"/>
      <c r="J18" s="128" t="s">
        <v>94</v>
      </c>
      <c r="K18" s="129" t="s">
        <v>93</v>
      </c>
    </row>
    <row r="19" spans="1:11" ht="15" customHeight="1">
      <c r="A19" s="175"/>
      <c r="B19" s="169"/>
      <c r="C19" s="131" t="s">
        <v>63</v>
      </c>
      <c r="D19" s="131" t="s">
        <v>53</v>
      </c>
      <c r="E19" s="114" t="s">
        <v>54</v>
      </c>
      <c r="F19" s="130" t="s">
        <v>55</v>
      </c>
      <c r="G19" s="113" t="s">
        <v>65</v>
      </c>
      <c r="H19" s="133" t="s">
        <v>64</v>
      </c>
      <c r="I19" s="137" t="s">
        <v>52</v>
      </c>
      <c r="J19" s="135" t="s">
        <v>69</v>
      </c>
      <c r="K19" s="136" t="s">
        <v>94</v>
      </c>
    </row>
    <row r="20" spans="1:12" ht="15" customHeight="1">
      <c r="A20" s="53">
        <v>1</v>
      </c>
      <c r="B20" s="8" t="s">
        <v>124</v>
      </c>
      <c r="C20" s="54" t="s">
        <v>130</v>
      </c>
      <c r="D20" s="55">
        <v>0</v>
      </c>
      <c r="E20" s="56">
        <v>39790</v>
      </c>
      <c r="F20" s="30">
        <v>0</v>
      </c>
      <c r="G20" s="57">
        <v>3.11</v>
      </c>
      <c r="H20" s="58">
        <v>4</v>
      </c>
      <c r="I20" s="58">
        <v>3.642661</v>
      </c>
      <c r="J20" s="59">
        <v>2736430296.33</v>
      </c>
      <c r="K20" s="60">
        <v>0.02</v>
      </c>
      <c r="L20" s="24"/>
    </row>
    <row r="21" spans="1:11" ht="15" customHeight="1">
      <c r="A21" s="61">
        <v>2</v>
      </c>
      <c r="B21" s="12" t="s">
        <v>129</v>
      </c>
      <c r="C21" s="62" t="s">
        <v>131</v>
      </c>
      <c r="D21" s="63">
        <v>4.74</v>
      </c>
      <c r="E21" s="64">
        <v>41065</v>
      </c>
      <c r="F21" s="30">
        <v>3.43013698630137</v>
      </c>
      <c r="G21" s="65">
        <v>4.8225</v>
      </c>
      <c r="H21" s="32">
        <v>5.95</v>
      </c>
      <c r="I21" s="32">
        <v>5.41855</v>
      </c>
      <c r="J21" s="59">
        <v>2624754944.13</v>
      </c>
      <c r="K21" s="30">
        <v>0.02</v>
      </c>
    </row>
    <row r="22" spans="1:11" ht="15" customHeight="1">
      <c r="A22" s="61">
        <v>3</v>
      </c>
      <c r="B22" s="12" t="s">
        <v>126</v>
      </c>
      <c r="C22" s="62" t="s">
        <v>131</v>
      </c>
      <c r="D22" s="63">
        <v>3.85</v>
      </c>
      <c r="E22" s="64">
        <v>40255</v>
      </c>
      <c r="F22" s="30">
        <v>1.210958904109589</v>
      </c>
      <c r="G22" s="65">
        <v>3.64</v>
      </c>
      <c r="H22" s="32">
        <v>5.25</v>
      </c>
      <c r="I22" s="32">
        <v>4.533714</v>
      </c>
      <c r="J22" s="59">
        <v>2361797747.83</v>
      </c>
      <c r="K22" s="30">
        <v>0.01</v>
      </c>
    </row>
    <row r="23" spans="1:11" ht="15" customHeight="1">
      <c r="A23" s="61">
        <v>4</v>
      </c>
      <c r="B23" s="12" t="s">
        <v>121</v>
      </c>
      <c r="C23" s="62" t="s">
        <v>132</v>
      </c>
      <c r="D23" s="63">
        <v>4.67</v>
      </c>
      <c r="E23" s="64">
        <v>40675</v>
      </c>
      <c r="F23" s="30">
        <v>2.361643835616438</v>
      </c>
      <c r="G23" s="65">
        <v>3.5</v>
      </c>
      <c r="H23" s="32">
        <v>6.3</v>
      </c>
      <c r="I23" s="32">
        <v>4.483207</v>
      </c>
      <c r="J23" s="59">
        <v>1903632428.91</v>
      </c>
      <c r="K23" s="30">
        <v>0.01</v>
      </c>
    </row>
    <row r="24" spans="1:11" ht="15" customHeight="1">
      <c r="A24" s="61">
        <v>5</v>
      </c>
      <c r="B24" s="12" t="s">
        <v>123</v>
      </c>
      <c r="C24" s="62" t="s">
        <v>133</v>
      </c>
      <c r="D24" s="63">
        <v>5.9</v>
      </c>
      <c r="E24" s="64">
        <v>40793</v>
      </c>
      <c r="F24" s="30">
        <v>2.684931506849315</v>
      </c>
      <c r="G24" s="65">
        <v>3.76</v>
      </c>
      <c r="H24" s="32">
        <v>4.96</v>
      </c>
      <c r="I24" s="32">
        <v>4.281268</v>
      </c>
      <c r="J24" s="59">
        <v>1584727749.11</v>
      </c>
      <c r="K24" s="30">
        <v>0.01</v>
      </c>
    </row>
    <row r="25" spans="1:11" ht="15" customHeight="1">
      <c r="A25" s="61">
        <v>6</v>
      </c>
      <c r="B25" s="12" t="s">
        <v>127</v>
      </c>
      <c r="C25" s="62" t="s">
        <v>134</v>
      </c>
      <c r="D25" s="63">
        <v>4.25</v>
      </c>
      <c r="E25" s="64">
        <v>41000</v>
      </c>
      <c r="F25" s="30">
        <v>3.252054794520548</v>
      </c>
      <c r="G25" s="65">
        <v>4</v>
      </c>
      <c r="H25" s="32">
        <v>5.75</v>
      </c>
      <c r="I25" s="32">
        <v>4.239786</v>
      </c>
      <c r="J25" s="59">
        <v>1513318096.26</v>
      </c>
      <c r="K25" s="30">
        <v>0.01</v>
      </c>
    </row>
    <row r="26" spans="1:11" ht="15" customHeight="1">
      <c r="A26" s="61">
        <v>7</v>
      </c>
      <c r="B26" s="12" t="s">
        <v>120</v>
      </c>
      <c r="C26" s="62" t="s">
        <v>130</v>
      </c>
      <c r="D26" s="63">
        <v>4.86</v>
      </c>
      <c r="E26" s="64">
        <v>42083</v>
      </c>
      <c r="F26" s="30">
        <v>6.219178082191781</v>
      </c>
      <c r="G26" s="65">
        <v>4.45</v>
      </c>
      <c r="H26" s="32">
        <v>5.71105</v>
      </c>
      <c r="I26" s="32">
        <v>4.874368</v>
      </c>
      <c r="J26" s="59">
        <v>1409348984.26</v>
      </c>
      <c r="K26" s="30">
        <v>0.01</v>
      </c>
    </row>
    <row r="27" spans="1:11" ht="15" customHeight="1">
      <c r="A27" s="61">
        <v>8</v>
      </c>
      <c r="B27" s="12" t="s">
        <v>122</v>
      </c>
      <c r="C27" s="62" t="s">
        <v>135</v>
      </c>
      <c r="D27" s="63">
        <v>4.11</v>
      </c>
      <c r="E27" s="64">
        <v>40279</v>
      </c>
      <c r="F27" s="30">
        <v>1.2767123287671234</v>
      </c>
      <c r="G27" s="65">
        <v>3.205</v>
      </c>
      <c r="H27" s="32">
        <v>4.53</v>
      </c>
      <c r="I27" s="32">
        <v>3.807753</v>
      </c>
      <c r="J27" s="59">
        <v>1404917067.29</v>
      </c>
      <c r="K27" s="30">
        <v>0.01</v>
      </c>
    </row>
    <row r="28" spans="1:11" ht="15" customHeight="1">
      <c r="A28" s="61">
        <v>9</v>
      </c>
      <c r="B28" s="12" t="s">
        <v>128</v>
      </c>
      <c r="C28" s="62" t="s">
        <v>136</v>
      </c>
      <c r="D28" s="63">
        <v>5.34</v>
      </c>
      <c r="E28" s="64">
        <v>39888</v>
      </c>
      <c r="F28" s="30">
        <v>0.2054794520547945</v>
      </c>
      <c r="G28" s="65">
        <v>3.87</v>
      </c>
      <c r="H28" s="32">
        <v>4.3</v>
      </c>
      <c r="I28" s="32">
        <v>4.114937</v>
      </c>
      <c r="J28" s="59">
        <v>1396371210.73</v>
      </c>
      <c r="K28" s="30">
        <v>0.01</v>
      </c>
    </row>
    <row r="29" spans="1:11" ht="15" customHeight="1">
      <c r="A29" s="66">
        <v>10</v>
      </c>
      <c r="B29" s="6" t="s">
        <v>125</v>
      </c>
      <c r="C29" s="67" t="s">
        <v>131</v>
      </c>
      <c r="D29" s="68">
        <v>5.7</v>
      </c>
      <c r="E29" s="69">
        <v>41578</v>
      </c>
      <c r="F29" s="46">
        <v>4.835616438356165</v>
      </c>
      <c r="G29" s="70">
        <v>4.28</v>
      </c>
      <c r="H29" s="48">
        <v>5.42</v>
      </c>
      <c r="I29" s="48">
        <v>4.983441</v>
      </c>
      <c r="J29" s="71">
        <v>1373694486.85</v>
      </c>
      <c r="K29" s="46">
        <v>0.01</v>
      </c>
    </row>
    <row r="30" spans="1:12" ht="30" customHeight="1">
      <c r="A30" s="1" t="s">
        <v>148</v>
      </c>
      <c r="B30" s="2"/>
      <c r="C30" s="3"/>
      <c r="D30" s="3"/>
      <c r="G30" s="3"/>
      <c r="I30" s="3"/>
      <c r="K30" s="3"/>
      <c r="L30" s="3"/>
    </row>
    <row r="31" spans="1:12" ht="15" customHeight="1">
      <c r="A31" s="1"/>
      <c r="B31" s="2"/>
      <c r="C31" s="3"/>
      <c r="D31" s="3"/>
      <c r="G31" s="3"/>
      <c r="I31" s="3"/>
      <c r="K31" s="3"/>
      <c r="L31" s="3"/>
    </row>
    <row r="32" spans="1:11" ht="15" customHeight="1">
      <c r="A32" s="157" t="s">
        <v>104</v>
      </c>
      <c r="B32" s="176" t="s">
        <v>77</v>
      </c>
      <c r="C32" s="177"/>
      <c r="D32" s="177"/>
      <c r="E32" s="168"/>
      <c r="F32" s="138" t="s">
        <v>81</v>
      </c>
      <c r="G32" s="154" t="s">
        <v>84</v>
      </c>
      <c r="H32" s="155"/>
      <c r="I32" s="155"/>
      <c r="J32" s="156"/>
      <c r="K32" s="5"/>
    </row>
    <row r="33" spans="1:11" ht="15" customHeight="1">
      <c r="A33" s="158"/>
      <c r="B33" s="178"/>
      <c r="C33" s="179"/>
      <c r="D33" s="179"/>
      <c r="E33" s="169"/>
      <c r="F33" s="139" t="s">
        <v>82</v>
      </c>
      <c r="G33" s="124" t="s">
        <v>79</v>
      </c>
      <c r="H33" s="116" t="s">
        <v>80</v>
      </c>
      <c r="I33" s="140" t="s">
        <v>78</v>
      </c>
      <c r="J33" s="116" t="s">
        <v>18</v>
      </c>
      <c r="K33" s="5"/>
    </row>
    <row r="34" spans="1:11" ht="16.5" customHeight="1">
      <c r="A34" s="7">
        <v>1</v>
      </c>
      <c r="B34" s="148" t="s">
        <v>138</v>
      </c>
      <c r="C34" s="142"/>
      <c r="D34" s="142"/>
      <c r="E34" s="143"/>
      <c r="F34" s="151">
        <v>0.14394849217721767</v>
      </c>
      <c r="G34" s="9">
        <v>401.69052480229</v>
      </c>
      <c r="H34" s="10">
        <v>4738.55563361443</v>
      </c>
      <c r="I34" s="11">
        <v>18.20958155169</v>
      </c>
      <c r="J34" s="10">
        <v>5158.4557399684</v>
      </c>
      <c r="K34" s="152"/>
    </row>
    <row r="35" spans="1:10" ht="16.5" customHeight="1">
      <c r="A35" s="7">
        <v>2</v>
      </c>
      <c r="B35" s="149" t="s">
        <v>139</v>
      </c>
      <c r="C35" s="144"/>
      <c r="D35" s="144"/>
      <c r="E35" s="145"/>
      <c r="F35" s="151">
        <v>0.1324033268980451</v>
      </c>
      <c r="G35" s="9">
        <v>369.47356004096</v>
      </c>
      <c r="H35" s="10">
        <v>3032.48591178636</v>
      </c>
      <c r="I35" s="11">
        <v>15.83043971669</v>
      </c>
      <c r="J35" s="10">
        <v>3417.78991154402</v>
      </c>
    </row>
    <row r="36" spans="1:10" ht="16.5" customHeight="1">
      <c r="A36" s="7">
        <v>3</v>
      </c>
      <c r="B36" s="149" t="s">
        <v>140</v>
      </c>
      <c r="C36" s="144"/>
      <c r="D36" s="144"/>
      <c r="E36" s="145"/>
      <c r="F36" s="151">
        <v>0.10609915356957254</v>
      </c>
      <c r="G36" s="9">
        <v>296.07135186919</v>
      </c>
      <c r="H36" s="10">
        <v>446.13393726299</v>
      </c>
      <c r="I36" s="13">
        <v>4.4241783523</v>
      </c>
      <c r="J36" s="10">
        <v>746.62946748448</v>
      </c>
    </row>
    <row r="37" spans="1:10" ht="16.5" customHeight="1">
      <c r="A37" s="7">
        <v>4</v>
      </c>
      <c r="B37" s="149" t="s">
        <v>141</v>
      </c>
      <c r="C37" s="144"/>
      <c r="D37" s="144"/>
      <c r="E37" s="145"/>
      <c r="F37" s="151">
        <v>0.0747943975426931</v>
      </c>
      <c r="G37" s="9">
        <v>208.71493925901999</v>
      </c>
      <c r="H37" s="10">
        <v>1628.12524550699</v>
      </c>
      <c r="I37" s="11">
        <v>0</v>
      </c>
      <c r="J37" s="10">
        <v>1836.84018476602</v>
      </c>
    </row>
    <row r="38" spans="1:10" ht="16.5" customHeight="1">
      <c r="A38" s="7">
        <v>5</v>
      </c>
      <c r="B38" s="149" t="s">
        <v>142</v>
      </c>
      <c r="C38" s="144"/>
      <c r="D38" s="144"/>
      <c r="E38" s="145"/>
      <c r="F38" s="151">
        <v>0.07378865876078533</v>
      </c>
      <c r="G38" s="9">
        <v>205.90840941623998</v>
      </c>
      <c r="H38" s="10">
        <v>5.13289792876</v>
      </c>
      <c r="I38" s="11">
        <v>0.18867838</v>
      </c>
      <c r="J38" s="10">
        <v>211.229985725</v>
      </c>
    </row>
    <row r="39" spans="1:10" ht="16.5" customHeight="1">
      <c r="A39" s="7">
        <v>6</v>
      </c>
      <c r="B39" s="149" t="s">
        <v>143</v>
      </c>
      <c r="C39" s="144"/>
      <c r="D39" s="144"/>
      <c r="E39" s="145"/>
      <c r="F39" s="151">
        <v>0.06763354407498275</v>
      </c>
      <c r="G39" s="9">
        <v>188.73246536179002</v>
      </c>
      <c r="H39" s="10">
        <v>2924.52309211144</v>
      </c>
      <c r="I39" s="11">
        <v>2.6749110299099996</v>
      </c>
      <c r="J39" s="10">
        <v>3115.93046850314</v>
      </c>
    </row>
    <row r="40" spans="1:10" ht="16.5" customHeight="1">
      <c r="A40" s="7">
        <v>7</v>
      </c>
      <c r="B40" s="149" t="s">
        <v>144</v>
      </c>
      <c r="C40" s="144"/>
      <c r="D40" s="144"/>
      <c r="E40" s="145"/>
      <c r="F40" s="151">
        <v>0.061154173405428384</v>
      </c>
      <c r="G40" s="9">
        <v>170.65167989974</v>
      </c>
      <c r="H40" s="10">
        <v>185.21865764743</v>
      </c>
      <c r="I40" s="11">
        <v>26.220290585060003</v>
      </c>
      <c r="J40" s="10">
        <v>382.09062813223</v>
      </c>
    </row>
    <row r="41" spans="1:10" ht="16.5" customHeight="1">
      <c r="A41" s="7">
        <v>8</v>
      </c>
      <c r="B41" s="149" t="s">
        <v>145</v>
      </c>
      <c r="C41" s="144"/>
      <c r="D41" s="144"/>
      <c r="E41" s="145"/>
      <c r="F41" s="151">
        <v>0.06035365302417693</v>
      </c>
      <c r="G41" s="9">
        <v>168.4178152222</v>
      </c>
      <c r="H41" s="10">
        <v>3953.0458568673903</v>
      </c>
      <c r="I41" s="13">
        <v>0.31881272311000003</v>
      </c>
      <c r="J41" s="10">
        <v>4121.78248481271</v>
      </c>
    </row>
    <row r="42" spans="1:10" ht="16.5" customHeight="1">
      <c r="A42" s="7">
        <v>9</v>
      </c>
      <c r="B42" s="149" t="s">
        <v>146</v>
      </c>
      <c r="C42" s="144"/>
      <c r="D42" s="144"/>
      <c r="E42" s="145"/>
      <c r="F42" s="151">
        <v>0.052318823189294074</v>
      </c>
      <c r="G42" s="9">
        <v>145.99649656679</v>
      </c>
      <c r="H42" s="10">
        <v>875.57137296781</v>
      </c>
      <c r="I42" s="13">
        <v>11.0275043859</v>
      </c>
      <c r="J42" s="10">
        <v>1032.5953739205</v>
      </c>
    </row>
    <row r="43" spans="1:11" ht="16.5" customHeight="1">
      <c r="A43" s="7">
        <v>10</v>
      </c>
      <c r="B43" s="149" t="s">
        <v>147</v>
      </c>
      <c r="C43" s="144"/>
      <c r="D43" s="144"/>
      <c r="E43" s="145"/>
      <c r="F43" s="151">
        <v>0.04725043863463561</v>
      </c>
      <c r="G43" s="9">
        <v>131.85308998526</v>
      </c>
      <c r="H43" s="14">
        <v>404.84771662759005</v>
      </c>
      <c r="I43" s="11">
        <v>2.4602492476799998</v>
      </c>
      <c r="J43" s="10">
        <v>539.1610558605399</v>
      </c>
      <c r="K43" s="5"/>
    </row>
    <row r="44" spans="1:11" ht="16.5" customHeight="1">
      <c r="A44" s="7"/>
      <c r="B44" s="150" t="s">
        <v>78</v>
      </c>
      <c r="C44" s="146"/>
      <c r="D44" s="146"/>
      <c r="E44" s="147"/>
      <c r="F44" s="151">
        <v>0.1802553387231686</v>
      </c>
      <c r="G44" s="9">
        <v>503.00534944807004</v>
      </c>
      <c r="H44" s="10">
        <v>7184.5070515096195</v>
      </c>
      <c r="I44" s="11">
        <v>36.38832749865</v>
      </c>
      <c r="J44" s="10">
        <v>7723.9007284563195</v>
      </c>
      <c r="K44" s="5"/>
    </row>
    <row r="45" spans="1:11" ht="16.5" customHeight="1">
      <c r="A45" s="15"/>
      <c r="B45" s="171" t="s">
        <v>18</v>
      </c>
      <c r="C45" s="172"/>
      <c r="D45" s="172"/>
      <c r="E45" s="173"/>
      <c r="F45" s="153">
        <f>SUM(F34:F44)</f>
        <v>1.0000000000000002</v>
      </c>
      <c r="G45" s="16">
        <v>2790.51568187155</v>
      </c>
      <c r="H45" s="17">
        <v>2790.51568187155</v>
      </c>
      <c r="I45" s="18">
        <v>2790.51568187155</v>
      </c>
      <c r="J45" s="17">
        <v>2790.51568187155</v>
      </c>
      <c r="K45" s="5"/>
    </row>
    <row r="47" s="20" customFormat="1" ht="15">
      <c r="A47" s="19" t="s">
        <v>92</v>
      </c>
    </row>
    <row r="48" s="20" customFormat="1" ht="15">
      <c r="A48" s="21" t="s">
        <v>137</v>
      </c>
    </row>
  </sheetData>
  <sheetProtection/>
  <mergeCells count="11">
    <mergeCell ref="A3:A4"/>
    <mergeCell ref="A18:A19"/>
    <mergeCell ref="A32:A33"/>
    <mergeCell ref="B32:E33"/>
    <mergeCell ref="C3:C4"/>
    <mergeCell ref="B3:B4"/>
    <mergeCell ref="B18:B19"/>
    <mergeCell ref="G3:I3"/>
    <mergeCell ref="G18:I18"/>
    <mergeCell ref="B45:E45"/>
    <mergeCell ref="G32:J32"/>
  </mergeCells>
  <printOptions horizontalCentered="1"/>
  <pageMargins left="0.31496062992125984" right="0.31496062992125984" top="0.31496062992125984" bottom="0.31496062992125984" header="0.5118110236220472" footer="0.5118110236220472"/>
  <pageSetup fitToHeight="1" fitToWidth="1" horizontalDpi="600" verticalDpi="600" orientation="landscape" paperSize="9" scale="72" r:id="rId1"/>
  <headerFooter alignWithMargins="0">
    <oddFooter>&amp;L&amp;"Cordia New,Italic"&amp;12The Thai Bond Dealing Centre&amp;R&amp;"Cordia New,Italic"&amp;12 2001 Statistical Highlights, Page3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Thai Bond Dealing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 BDC</dc:creator>
  <cp:keywords/>
  <dc:description/>
  <cp:lastModifiedBy>Suchart Thanathitiphan</cp:lastModifiedBy>
  <cp:lastPrinted>2006-06-30T03:18:02Z</cp:lastPrinted>
  <dcterms:created xsi:type="dcterms:W3CDTF">1999-12-27T08:09:26Z</dcterms:created>
  <dcterms:modified xsi:type="dcterms:W3CDTF">2009-03-06T03:43:30Z</dcterms:modified>
  <cp:category/>
  <cp:version/>
  <cp:contentType/>
  <cp:contentStatus/>
</cp:coreProperties>
</file>